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SS\Year 28\Prevention\Condom RFP\"/>
    </mc:Choice>
  </mc:AlternateContent>
  <bookViews>
    <workbookView xWindow="0" yWindow="0" windowWidth="23040" windowHeight="9405"/>
  </bookViews>
  <sheets>
    <sheet name="MRA Computation" sheetId="14" r:id="rId1"/>
    <sheet name="Budget-Summary" sheetId="1" r:id="rId2"/>
    <sheet name="Budget-PS" sheetId="2" r:id="rId3"/>
    <sheet name="Budget-FrBenefits" sheetId="13" r:id="rId4"/>
    <sheet name="Budget-Travel" sheetId="4" r:id="rId5"/>
    <sheet name="Budget-Equipment" sheetId="5" r:id="rId6"/>
    <sheet name="Budget-Supplies" sheetId="6" r:id="rId7"/>
    <sheet name="Budget-Other" sheetId="7" r:id="rId8"/>
    <sheet name="Budget-Consultant" sheetId="8" r:id="rId9"/>
    <sheet name="Admin Calculation" sheetId="12" r:id="rId10"/>
    <sheet name="Admin Certification" sheetId="9" r:id="rId11"/>
  </sheets>
  <definedNames>
    <definedName name="_xlnm.Print_Area" localSheetId="8">'Budget-Consultant'!$A$1:$D$51</definedName>
    <definedName name="_xlnm.Print_Area" localSheetId="5">'Budget-Equipment'!$A$1:$D$61</definedName>
    <definedName name="_xlnm.Print_Area" localSheetId="7">'Budget-Other'!$A$1:$D$55</definedName>
    <definedName name="_xlnm.Print_Area" localSheetId="6">'Budget-Supplies'!$A$1:$D$49</definedName>
    <definedName name="_xlnm.Print_Area" localSheetId="4">'Budget-Travel'!$A$2:$D$49</definedName>
    <definedName name="_xlnm.Print_Titles" localSheetId="2">'Budget-PS'!$3:$8</definedName>
  </definedNames>
  <calcPr calcId="152511"/>
</workbook>
</file>

<file path=xl/calcChain.xml><?xml version="1.0" encoding="utf-8"?>
<calcChain xmlns="http://schemas.openxmlformats.org/spreadsheetml/2006/main">
  <c r="E9" i="14" l="1"/>
  <c r="E8" i="14"/>
  <c r="E14" i="14" l="1"/>
  <c r="E13" i="14"/>
  <c r="E11" i="14"/>
  <c r="K5" i="14"/>
  <c r="J5" i="14"/>
  <c r="N10" i="14" l="1"/>
  <c r="M10" i="14"/>
  <c r="M12" i="14" s="1"/>
  <c r="B3" i="1"/>
  <c r="B3" i="2" s="1"/>
  <c r="E50" i="2"/>
  <c r="E49" i="2"/>
  <c r="E46" i="2"/>
  <c r="E45" i="2"/>
  <c r="E42" i="2"/>
  <c r="E41" i="2"/>
  <c r="E38" i="2"/>
  <c r="E37" i="2"/>
  <c r="E34" i="2"/>
  <c r="E33" i="2"/>
  <c r="E30" i="2"/>
  <c r="E29" i="2"/>
  <c r="E26" i="2"/>
  <c r="E25" i="2"/>
  <c r="E22" i="2"/>
  <c r="E21" i="2"/>
  <c r="E18" i="2"/>
  <c r="E17" i="2"/>
  <c r="E14" i="2"/>
  <c r="E13" i="2"/>
  <c r="E10" i="2"/>
  <c r="E9" i="2"/>
  <c r="C14" i="1"/>
  <c r="C47" i="4"/>
  <c r="C16" i="1" s="1"/>
  <c r="C57" i="5"/>
  <c r="C18" i="1" s="1"/>
  <c r="C48" i="6"/>
  <c r="C20" i="1"/>
  <c r="C54" i="7"/>
  <c r="C22" i="1"/>
  <c r="C50" i="8"/>
  <c r="C24" i="1" s="1"/>
  <c r="E10" i="12"/>
  <c r="A2" i="13"/>
  <c r="E29" i="13"/>
  <c r="H29" i="13"/>
  <c r="A2" i="9"/>
  <c r="A1" i="8"/>
  <c r="A1" i="7"/>
  <c r="A1" i="6"/>
  <c r="A1" i="5"/>
  <c r="A1" i="4"/>
  <c r="A3" i="2"/>
  <c r="C19" i="12"/>
  <c r="C21" i="12"/>
  <c r="C26" i="12"/>
  <c r="C31" i="12"/>
  <c r="C35" i="12"/>
  <c r="C45" i="12"/>
  <c r="C50" i="12"/>
  <c r="C52" i="12"/>
  <c r="C53" i="12"/>
  <c r="C55" i="12"/>
  <c r="E59" i="12"/>
  <c r="E11" i="12"/>
  <c r="E12" i="12"/>
  <c r="E13" i="12"/>
  <c r="E14" i="12"/>
  <c r="E15" i="12"/>
  <c r="E16" i="12"/>
  <c r="E17" i="12"/>
  <c r="E18" i="12"/>
  <c r="E19" i="12"/>
  <c r="E24" i="12"/>
  <c r="E25" i="12"/>
  <c r="E26" i="12"/>
  <c r="E28" i="12"/>
  <c r="E29" i="12"/>
  <c r="E30" i="12"/>
  <c r="E31" i="12"/>
  <c r="E33" i="12"/>
  <c r="E34" i="12"/>
  <c r="E35" i="12"/>
  <c r="E37" i="12"/>
  <c r="E38" i="12"/>
  <c r="E39" i="12"/>
  <c r="E40" i="12"/>
  <c r="E41" i="12"/>
  <c r="E42" i="12"/>
  <c r="E43" i="12"/>
  <c r="E44" i="12"/>
  <c r="E45" i="12"/>
  <c r="E47" i="12"/>
  <c r="E48" i="12"/>
  <c r="E49" i="12"/>
  <c r="E50" i="12"/>
  <c r="E52" i="12"/>
  <c r="E54" i="12"/>
  <c r="E20" i="12"/>
  <c r="E21" i="12"/>
  <c r="E53" i="12"/>
  <c r="E55" i="12"/>
  <c r="D20" i="12"/>
  <c r="E60" i="12"/>
  <c r="E62" i="12"/>
  <c r="D55" i="12"/>
  <c r="M13" i="14" l="1"/>
  <c r="E54" i="2"/>
  <c r="C12" i="1" s="1"/>
  <c r="C28" i="1" s="1"/>
  <c r="B1" i="7"/>
  <c r="B3" i="12"/>
  <c r="B1" i="5"/>
  <c r="B1" i="8"/>
  <c r="C2" i="13"/>
  <c r="B1" i="4"/>
  <c r="B1" i="6"/>
  <c r="B2" i="9"/>
  <c r="C9" i="14" l="1"/>
  <c r="C8" i="14"/>
  <c r="E56" i="2"/>
  <c r="N11" i="14" l="1"/>
  <c r="N12" i="14" s="1"/>
  <c r="E15" i="14" l="1"/>
  <c r="N9" i="14"/>
  <c r="C31" i="1" l="1"/>
  <c r="C32" i="1" s="1"/>
  <c r="N14" i="14"/>
</calcChain>
</file>

<file path=xl/sharedStrings.xml><?xml version="1.0" encoding="utf-8"?>
<sst xmlns="http://schemas.openxmlformats.org/spreadsheetml/2006/main" count="311" uniqueCount="142">
  <si>
    <t>AGENCY NAME:</t>
  </si>
  <si>
    <t>Service Type</t>
  </si>
  <si>
    <t>Reimbursement Rate</t>
  </si>
  <si>
    <t>Projected Reimbursement (MRA)</t>
  </si>
  <si>
    <t>TOTAL PROPOSED MRA</t>
  </si>
  <si>
    <t>Steps to Complete the Maximum Reimbursable Amount (MRA) Computation Worksheet</t>
  </si>
  <si>
    <r>
      <t xml:space="preserve">A.      </t>
    </r>
    <r>
      <rPr>
        <b/>
        <u/>
        <sz val="10"/>
        <rFont val="Arial"/>
        <family val="2"/>
      </rPr>
      <t xml:space="preserve">Agency Name: </t>
    </r>
  </si>
  <si>
    <r>
      <t>D.     </t>
    </r>
    <r>
      <rPr>
        <b/>
        <u/>
        <sz val="10"/>
        <rFont val="Arial"/>
        <family val="2"/>
      </rPr>
      <t xml:space="preserve">Line-Item Budget </t>
    </r>
  </si>
  <si>
    <t xml:space="preserve">Complete a line-item budget that is equal to the “Total Proposed MRA” above.  </t>
  </si>
  <si>
    <t>BUDGET SUMMARY</t>
  </si>
  <si>
    <t xml:space="preserve">  BUDGET CATEGORY</t>
  </si>
  <si>
    <t>AMOUNT</t>
  </si>
  <si>
    <t xml:space="preserve">  Personnel </t>
  </si>
  <si>
    <t xml:space="preserve">  Fringe Benefits</t>
  </si>
  <si>
    <t xml:space="preserve">  Travel</t>
  </si>
  <si>
    <t xml:space="preserve">  Equipment</t>
  </si>
  <si>
    <t xml:space="preserve">  Supplies</t>
  </si>
  <si>
    <t xml:space="preserve">  Other</t>
  </si>
  <si>
    <t xml:space="preserve">  Consultant/Contractual</t>
  </si>
  <si>
    <t xml:space="preserve">  Indirect Costs</t>
  </si>
  <si>
    <t xml:space="preserve">        TOTAL</t>
  </si>
  <si>
    <t>"Total Proposed MRA" from MRA Computation Worksheet</t>
  </si>
  <si>
    <t>Difference [Must be $0 - MRA in cell C31 must equal the MRA in cell C28 - MUST NOT BE LESS OR GREATER]</t>
  </si>
  <si>
    <t>PERSONNEL SERVICES FORM</t>
  </si>
  <si>
    <t xml:space="preserve"> </t>
  </si>
  <si>
    <t>Title/Name (if position is vacant,</t>
  </si>
  <si>
    <t># of</t>
  </si>
  <si>
    <t>Contract Amount</t>
  </si>
  <si>
    <t>Admin</t>
  </si>
  <si>
    <t>indicate TBH and approx. date of hire)</t>
  </si>
  <si>
    <t>Annual Salary</t>
  </si>
  <si>
    <t>FTE</t>
  </si>
  <si>
    <t>Months</t>
  </si>
  <si>
    <t>Requested</t>
  </si>
  <si>
    <t>Percent</t>
  </si>
  <si>
    <t>%</t>
  </si>
  <si>
    <t xml:space="preserve">Position description: </t>
  </si>
  <si>
    <t>Personnel Subtotal</t>
  </si>
  <si>
    <t>Fringe Benefits (enter percentage)</t>
  </si>
  <si>
    <t>Total Personnel Costs</t>
  </si>
  <si>
    <t>If you need additional space, feel free to make copies of this form.  The Total Amount requested should only be stated on the last page</t>
  </si>
  <si>
    <t>PERSONNEL SERVICES</t>
  </si>
  <si>
    <t>BUDGET CATEGORY - FRINGE BENEFITS</t>
  </si>
  <si>
    <t xml:space="preserve">       </t>
  </si>
  <si>
    <t>Full-Time</t>
  </si>
  <si>
    <t>Part-Time</t>
  </si>
  <si>
    <t xml:space="preserve">                            COMPONENT</t>
  </si>
  <si>
    <t>PERCENTAGE</t>
  </si>
  <si>
    <t xml:space="preserve">         F.I.C.A.</t>
  </si>
  <si>
    <t xml:space="preserve">         Health Insurance</t>
  </si>
  <si>
    <t xml:space="preserve">         Unemployment Insurance</t>
  </si>
  <si>
    <t xml:space="preserve">         Disability Insurance</t>
  </si>
  <si>
    <t xml:space="preserve">         Life Insurance</t>
  </si>
  <si>
    <t xml:space="preserve">         Workers Compensation</t>
  </si>
  <si>
    <t xml:space="preserve">         Pension/Retirement</t>
  </si>
  <si>
    <t xml:space="preserve">         Other (itemize):</t>
  </si>
  <si>
    <t xml:space="preserve">                TOTAL</t>
  </si>
  <si>
    <t xml:space="preserve">Please explain in a sentence if the above rate is applied equally to all personnel lines.  For multiple rates explain </t>
  </si>
  <si>
    <t>how the rate is applied.</t>
  </si>
  <si>
    <t>(A)</t>
  </si>
  <si>
    <t>(B)</t>
  </si>
  <si>
    <t>BUDGET CATEGORY- TRAVEL</t>
  </si>
  <si>
    <t>Admin.</t>
  </si>
  <si>
    <t>Client Travel:</t>
  </si>
  <si>
    <t xml:space="preserve">Methodology Used: </t>
  </si>
  <si>
    <t>Staff Travel:</t>
  </si>
  <si>
    <t>Methodology Used:</t>
  </si>
  <si>
    <t xml:space="preserve">Total Travel Requested   </t>
  </si>
  <si>
    <t xml:space="preserve">                                          </t>
  </si>
  <si>
    <t>BUDGET CATEGORY- EQUIPMENT</t>
  </si>
  <si>
    <t>Item:</t>
  </si>
  <si>
    <t xml:space="preserve">Total Equipment Requested  </t>
  </si>
  <si>
    <t>Equipment is defined as any single item with a useful life of more than one year and an acquisition cost which equals or exceeds the lesser of (a) the capitalization level established by your agency for financial statement purposes, or (b) $5,000</t>
  </si>
  <si>
    <t>BUDGET CATEGORY- SUPPLIES</t>
  </si>
  <si>
    <t>Program Supplies</t>
  </si>
  <si>
    <t>Office Supplies</t>
  </si>
  <si>
    <t xml:space="preserve">Total Supplies Requested   </t>
  </si>
  <si>
    <t>BUDGET CATEGORY- OTHER</t>
  </si>
  <si>
    <t xml:space="preserve">Total Requested -- Other  </t>
  </si>
  <si>
    <t>BUDGET CATEGORY- CONSULTANT/CONTRACTUAL</t>
  </si>
  <si>
    <t>Consultant Name:</t>
  </si>
  <si>
    <t>Type of Service:</t>
  </si>
  <si>
    <t>Rate and Terms of Service:</t>
  </si>
  <si>
    <t xml:space="preserve">Total Contractual/Consultant Services Requested  </t>
  </si>
  <si>
    <t>Contracting and Management Services</t>
  </si>
  <si>
    <t>ADMIN. WORKSHEET ANALYSIS</t>
  </si>
  <si>
    <t xml:space="preserve">AGENCY NAME : </t>
  </si>
  <si>
    <t>BUDGET LINES</t>
  </si>
  <si>
    <t>PROPOSED</t>
  </si>
  <si>
    <t>PERCENT</t>
  </si>
  <si>
    <t xml:space="preserve">DOLLAR </t>
  </si>
  <si>
    <t xml:space="preserve"> BUDGET</t>
  </si>
  <si>
    <t>ADMIN</t>
  </si>
  <si>
    <t>PERSONNEL</t>
  </si>
  <si>
    <t>Subtotal PS</t>
  </si>
  <si>
    <t>Fringe Benefits (%)</t>
  </si>
  <si>
    <t>Total PS</t>
  </si>
  <si>
    <t>OTPS</t>
  </si>
  <si>
    <t>Client Travel</t>
  </si>
  <si>
    <t>Staff Travel</t>
  </si>
  <si>
    <t>Total Travel</t>
  </si>
  <si>
    <t>Total Equipment</t>
  </si>
  <si>
    <t>Total Supplies</t>
  </si>
  <si>
    <t>Total Other</t>
  </si>
  <si>
    <t>Total Consultant/Contractual</t>
  </si>
  <si>
    <t>Total OTPS</t>
  </si>
  <si>
    <t>Total Direct Cost</t>
  </si>
  <si>
    <t>Indirect Cost</t>
  </si>
  <si>
    <t>Total BUDGET</t>
  </si>
  <si>
    <t>12% Admin Cost Allow</t>
  </si>
  <si>
    <t>Actual Admin Cost</t>
  </si>
  <si>
    <t>Amount to be reduced and/or reallocated</t>
  </si>
  <si>
    <t>*  If the amount is -0- you do not need to change your administrative cost.</t>
  </si>
  <si>
    <t xml:space="preserve">              CERTIFICATION OF MAXIMUM ADMINISTRATIVE COST</t>
  </si>
  <si>
    <t xml:space="preserve"> The undersigned hereby certifies (1) that no more than 12% of the funds provided under this</t>
  </si>
  <si>
    <t xml:space="preserve"> contract are administrative costs, defined as (a) usual and recognized overhead, including established indirect</t>
  </si>
  <si>
    <t xml:space="preserve"> rates for agencies, (b) management and oversight of the program, and (c) other  types of program support</t>
  </si>
  <si>
    <t xml:space="preserve"> such as quality assurance, quality control, and related activities, and (2) that the  program narrative  includes</t>
  </si>
  <si>
    <t xml:space="preserve"> sufficient detail concerning the administrative components of budget line items, in order to adequately </t>
  </si>
  <si>
    <t xml:space="preserve"> demonstrate that the administrative costs do not exceed 12%.</t>
  </si>
  <si>
    <t xml:space="preserve"> Signed:_____________________________________________</t>
  </si>
  <si>
    <t xml:space="preserve"> Name and title:________________________________________</t>
  </si>
  <si>
    <t>Enter your agency's name.</t>
  </si>
  <si>
    <t xml:space="preserve">Enter projections for service types in column (D) for the fee-for-service portion of the reimbursement structure.  </t>
  </si>
  <si>
    <t xml:space="preserve">C.     Maximum Reimbursable Amount (MRA) = Proposal Amount </t>
  </si>
  <si>
    <r>
      <rPr>
        <b/>
        <sz val="10"/>
        <rFont val="Arial"/>
        <family val="2"/>
      </rPr>
      <t>Fee-for-service:</t>
    </r>
    <r>
      <rPr>
        <sz val="10"/>
        <rFont val="Arial"/>
        <family val="2"/>
      </rPr>
      <t xml:space="preserve">  once you’ve entered service projections in column (D), column (E) “Projected Reimbursement (MRA)” contains a formula that computes the reimbursement (MRA) for each service by multiplying column (D) by the rate in column (C).   </t>
    </r>
  </si>
  <si>
    <t>OUTREACH  (DELIVERABLES-BASED REIMBURSEMENT)</t>
  </si>
  <si>
    <t>Enhanced Distribution of Safer Sex Products Among Communities Disproportionately Impacted by HIV in New York City</t>
  </si>
  <si>
    <t>RECRUITMENT SERVICES</t>
  </si>
  <si>
    <t>DISTRIBUTION SERVICES</t>
  </si>
  <si>
    <t>Distribution -Non-Traditional Sites</t>
  </si>
  <si>
    <t>Distribution -Targeted Outreach</t>
  </si>
  <si>
    <t>Monthly Inactive Venue Report</t>
  </si>
  <si>
    <t>Quarterly Non-Traditional Site Spot Check Report</t>
  </si>
  <si>
    <r>
      <t>B.     </t>
    </r>
    <r>
      <rPr>
        <b/>
        <u/>
        <sz val="10"/>
        <rFont val="Arial"/>
        <family val="2"/>
      </rPr>
      <t xml:space="preserve">Service Projections/Outreach Deliverables: </t>
    </r>
  </si>
  <si>
    <t>Projected Units</t>
  </si>
  <si>
    <t xml:space="preserve">Projected units are pre-filled for monthly (12) and quarterly (4) deliverables.    </t>
  </si>
  <si>
    <t xml:space="preserve">Column (E), row 15, provides the total proposed MRA; this is your RFP Proposal MRA and the amount that your budget should equal.      </t>
  </si>
  <si>
    <r>
      <t xml:space="preserve">Please use the following guidance to complete the Maximum Reimbursable Amount (MRA) computation worksheet.  The worksheet contains formulas that perform calculations within the worksheet as well as links this worksheet to the Budget Summary page.  The cells containing the formulas and links are highlighted blue and will NOT require manual entries by you.  Please do not change or delete information in these cells.  The ONLY cells that require data entry on your part are highlighted yellow.  The purpose of this worksheet is to:  a) determine service projections for program services types, and b) compute a total Maximum Reimbursable Amount for your proposal and budget request.  </t>
    </r>
    <r>
      <rPr>
        <b/>
        <sz val="10"/>
        <rFont val="Arial"/>
        <family val="2"/>
      </rPr>
      <t xml:space="preserve">This service catgory will be reimbursed using a hybrid of fee-for-service and deliverable.          </t>
    </r>
  </si>
  <si>
    <t>Recruitment - Non Traditional Sites</t>
  </si>
  <si>
    <t xml:space="preserve">The worksheet has been pre-populated with prescribed reimbursement rates for each service [these rates are not negotiable] for the fee-for-service portion of the reimbursement structure.  </t>
  </si>
  <si>
    <r>
      <rPr>
        <b/>
        <sz val="10"/>
        <rFont val="Arial"/>
        <family val="2"/>
      </rPr>
      <t>Deliverables:</t>
    </r>
    <r>
      <rPr>
        <sz val="10"/>
        <rFont val="Arial"/>
        <family val="2"/>
      </rPr>
      <t xml:space="preserve">  once you’ve entered the fee-for-service projections in column (D), the sum value of the“Projected Reimbursement (MRA)” in column (E) will be used to compute the Deliverables "Projected Reimbursement MRA" as well as the reimbursement rate.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</si>
</sst>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General_)"/>
    <numFmt numFmtId="165" formatCode="0.00_)"/>
    <numFmt numFmtId="166" formatCode="0_)"/>
    <numFmt numFmtId="167" formatCode="_(&quot;$&quot;* #,##0_);_(&quot;$&quot;* \(#,##0\);_(&quot;$&quot;* &quot;-&quot;??_);_(@_)"/>
    <numFmt numFmtId="168" formatCode="_(* #,##0_);_(* \(#,##0\);_(* &quot;-&quot;??_);_(@_)"/>
    <numFmt numFmtId="169" formatCode="0.000%"/>
    <numFmt numFmtId="170" formatCode="0.00000"/>
  </numFmts>
  <fonts count="24" x14ac:knownFonts="1">
    <font>
      <sz val="10"/>
      <name val="Arial"/>
    </font>
    <font>
      <b/>
      <sz val="10"/>
      <name val="Arial"/>
      <family val="2"/>
    </font>
    <font>
      <b/>
      <i/>
      <sz val="10"/>
      <name val="Arial"/>
      <family val="2"/>
    </font>
    <font>
      <sz val="10"/>
      <name val="Arial"/>
      <family val="2"/>
    </font>
    <font>
      <sz val="14"/>
      <name val="Arial"/>
      <family val="2"/>
    </font>
    <font>
      <b/>
      <sz val="12"/>
      <name val="Arial"/>
      <family val="2"/>
    </font>
    <font>
      <i/>
      <sz val="8"/>
      <name val="Arial"/>
      <family val="2"/>
    </font>
    <font>
      <sz val="12"/>
      <name val="Arial"/>
      <family val="2"/>
    </font>
    <font>
      <b/>
      <sz val="10"/>
      <name val="Arial"/>
      <family val="2"/>
    </font>
    <font>
      <b/>
      <sz val="8"/>
      <name val="Arial"/>
      <family val="2"/>
    </font>
    <font>
      <sz val="8"/>
      <name val="Arial"/>
      <family val="2"/>
    </font>
    <font>
      <sz val="9"/>
      <name val="Arial"/>
      <family val="2"/>
    </font>
    <font>
      <b/>
      <i/>
      <sz val="8"/>
      <name val="Arial"/>
      <family val="2"/>
    </font>
    <font>
      <sz val="8"/>
      <name val="Arial"/>
      <family val="2"/>
    </font>
    <font>
      <sz val="10"/>
      <name val="Arial"/>
      <family val="2"/>
    </font>
    <font>
      <sz val="10"/>
      <color indexed="10"/>
      <name val="Arial"/>
      <family val="2"/>
    </font>
    <font>
      <b/>
      <sz val="16"/>
      <name val="Arial"/>
      <family val="2"/>
    </font>
    <font>
      <b/>
      <u/>
      <sz val="10"/>
      <name val="Arial"/>
      <family val="2"/>
    </font>
    <font>
      <b/>
      <u/>
      <sz val="12"/>
      <name val="Arial"/>
      <family val="2"/>
    </font>
    <font>
      <b/>
      <sz val="11"/>
      <name val="Arial"/>
      <family val="2"/>
    </font>
    <font>
      <sz val="11"/>
      <color theme="1"/>
      <name val="Calibri"/>
      <family val="2"/>
      <scheme val="minor"/>
    </font>
    <font>
      <u/>
      <sz val="11"/>
      <color theme="10"/>
      <name val="Calibri"/>
      <family val="2"/>
      <scheme val="minor"/>
    </font>
    <font>
      <b/>
      <sz val="10"/>
      <color theme="0"/>
      <name val="Arial"/>
      <family val="2"/>
    </font>
    <font>
      <b/>
      <sz val="9"/>
      <name val="Arial"/>
      <family val="2"/>
    </font>
  </fonts>
  <fills count="9">
    <fill>
      <patternFill patternType="none"/>
    </fill>
    <fill>
      <patternFill patternType="gray125"/>
    </fill>
    <fill>
      <patternFill patternType="solid">
        <fgColor indexed="22"/>
        <bgColor indexed="22"/>
      </patternFill>
    </fill>
    <fill>
      <patternFill patternType="solid">
        <fgColor indexed="44"/>
        <bgColor indexed="64"/>
      </patternFill>
    </fill>
    <fill>
      <patternFill patternType="solid">
        <fgColor indexed="43"/>
        <bgColor indexed="64"/>
      </patternFill>
    </fill>
    <fill>
      <patternFill patternType="solid">
        <fgColor indexed="22"/>
        <bgColor indexed="64"/>
      </patternFill>
    </fill>
    <fill>
      <patternFill patternType="solid">
        <fgColor rgb="FFFFFF99"/>
        <bgColor indexed="64"/>
      </patternFill>
    </fill>
    <fill>
      <patternFill patternType="solid">
        <fgColor rgb="FF99CCFF"/>
        <bgColor indexed="64"/>
      </patternFill>
    </fill>
    <fill>
      <patternFill patternType="solid">
        <fgColor theme="1"/>
        <bgColor indexed="64"/>
      </patternFill>
    </fill>
  </fills>
  <borders count="80">
    <border>
      <left/>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8"/>
      </top>
      <bottom/>
      <diagonal/>
    </border>
    <border>
      <left style="medium">
        <color indexed="64"/>
      </left>
      <right/>
      <top/>
      <bottom/>
      <diagonal/>
    </border>
    <border>
      <left style="medium">
        <color indexed="64"/>
      </left>
      <right/>
      <top/>
      <bottom style="medium">
        <color indexed="64"/>
      </bottom>
      <diagonal/>
    </border>
    <border>
      <left style="thick">
        <color indexed="64"/>
      </left>
      <right style="thick">
        <color indexed="64"/>
      </right>
      <top style="thick">
        <color indexed="64"/>
      </top>
      <bottom/>
      <diagonal/>
    </border>
    <border>
      <left/>
      <right style="thick">
        <color indexed="64"/>
      </right>
      <top style="thick">
        <color indexed="64"/>
      </top>
      <bottom/>
      <diagonal/>
    </border>
    <border>
      <left style="thick">
        <color indexed="64"/>
      </left>
      <right style="thick">
        <color indexed="64"/>
      </right>
      <top/>
      <bottom/>
      <diagonal/>
    </border>
    <border>
      <left/>
      <right style="thick">
        <color indexed="64"/>
      </right>
      <top/>
      <bottom/>
      <diagonal/>
    </border>
    <border>
      <left/>
      <right style="thick">
        <color indexed="64"/>
      </right>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8"/>
      </bottom>
      <diagonal/>
    </border>
    <border>
      <left/>
      <right/>
      <top/>
      <bottom style="thin">
        <color indexed="64"/>
      </bottom>
      <diagonal/>
    </border>
    <border>
      <left/>
      <right style="medium">
        <color indexed="64"/>
      </right>
      <top/>
      <bottom style="thin">
        <color indexed="8"/>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diagonal/>
    </border>
    <border>
      <left style="thick">
        <color indexed="64"/>
      </left>
      <right/>
      <top style="thin">
        <color indexed="64"/>
      </top>
      <bottom/>
      <diagonal/>
    </border>
    <border>
      <left/>
      <right style="thick">
        <color indexed="64"/>
      </right>
      <top style="thin">
        <color indexed="64"/>
      </top>
      <bottom/>
      <diagonal/>
    </border>
    <border>
      <left style="thin">
        <color indexed="64"/>
      </left>
      <right style="medium">
        <color indexed="64"/>
      </right>
      <top/>
      <bottom style="thin">
        <color indexed="8"/>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ck">
        <color indexed="64"/>
      </left>
      <right/>
      <top/>
      <bottom style="medium">
        <color indexed="64"/>
      </bottom>
      <diagonal/>
    </border>
    <border>
      <left style="thick">
        <color indexed="64"/>
      </left>
      <right/>
      <top/>
      <bottom style="thick">
        <color indexed="64"/>
      </bottom>
      <diagonal/>
    </border>
    <border>
      <left/>
      <right/>
      <top/>
      <bottom style="thick">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2">
    <xf numFmtId="0" fontId="0" fillId="0" borderId="0"/>
    <xf numFmtId="43" fontId="3" fillId="0" borderId="0" applyFont="0" applyFill="0" applyBorder="0" applyAlignment="0" applyProtection="0"/>
    <xf numFmtId="43" fontId="14" fillId="0" borderId="0" applyFont="0" applyFill="0" applyBorder="0" applyAlignment="0" applyProtection="0"/>
    <xf numFmtId="44" fontId="3" fillId="0" borderId="0" applyFont="0" applyFill="0" applyBorder="0" applyAlignment="0" applyProtection="0"/>
    <xf numFmtId="44" fontId="14" fillId="0" borderId="0" applyFont="0" applyFill="0" applyBorder="0" applyAlignment="0" applyProtection="0"/>
    <xf numFmtId="44" fontId="20" fillId="0" borderId="0" applyFont="0" applyFill="0" applyBorder="0" applyAlignment="0" applyProtection="0"/>
    <xf numFmtId="0" fontId="21" fillId="0" borderId="0" applyNumberFormat="0" applyFill="0" applyBorder="0" applyAlignment="0" applyProtection="0"/>
    <xf numFmtId="0" fontId="14" fillId="0" borderId="0"/>
    <xf numFmtId="0" fontId="20" fillId="0" borderId="0"/>
    <xf numFmtId="9" fontId="3"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cellStyleXfs>
  <cellXfs count="334">
    <xf numFmtId="0" fontId="0" fillId="0" borderId="0" xfId="0"/>
    <xf numFmtId="0" fontId="3" fillId="0" borderId="0" xfId="0" applyFont="1" applyAlignment="1">
      <alignment horizontal="left"/>
    </xf>
    <xf numFmtId="0" fontId="3" fillId="0" borderId="0" xfId="0" applyFont="1"/>
    <xf numFmtId="164" fontId="3" fillId="0" borderId="1" xfId="0" applyNumberFormat="1" applyFont="1" applyBorder="1" applyProtection="1"/>
    <xf numFmtId="0" fontId="3" fillId="0" borderId="2" xfId="0" applyFont="1" applyBorder="1"/>
    <xf numFmtId="164" fontId="3" fillId="0" borderId="3" xfId="0" applyNumberFormat="1" applyFont="1" applyBorder="1" applyProtection="1"/>
    <xf numFmtId="166" fontId="3" fillId="0" borderId="3" xfId="0" applyNumberFormat="1" applyFont="1" applyBorder="1" applyProtection="1"/>
    <xf numFmtId="0" fontId="3" fillId="0" borderId="4" xfId="0" applyFont="1" applyBorder="1"/>
    <xf numFmtId="166" fontId="3" fillId="0" borderId="2" xfId="0" applyNumberFormat="1" applyFont="1" applyBorder="1" applyProtection="1"/>
    <xf numFmtId="164" fontId="3" fillId="0" borderId="5" xfId="0" applyNumberFormat="1" applyFont="1" applyBorder="1" applyAlignment="1" applyProtection="1">
      <alignment horizontal="left"/>
    </xf>
    <xf numFmtId="166" fontId="3" fillId="0" borderId="0" xfId="0" applyNumberFormat="1" applyFont="1" applyProtection="1"/>
    <xf numFmtId="0" fontId="1" fillId="0" borderId="0" xfId="0" applyFont="1"/>
    <xf numFmtId="0" fontId="5" fillId="0" borderId="0" xfId="0" applyFont="1"/>
    <xf numFmtId="0" fontId="1" fillId="0" borderId="6" xfId="0" applyFont="1" applyBorder="1" applyAlignment="1">
      <alignment horizontal="center"/>
    </xf>
    <xf numFmtId="0" fontId="1" fillId="0" borderId="7" xfId="0" applyFont="1" applyBorder="1" applyAlignment="1">
      <alignment horizontal="center"/>
    </xf>
    <xf numFmtId="0" fontId="0" fillId="0" borderId="7" xfId="0" applyBorder="1"/>
    <xf numFmtId="0" fontId="3" fillId="0" borderId="8" xfId="0" applyFont="1" applyBorder="1" applyAlignment="1">
      <alignment horizontal="center"/>
    </xf>
    <xf numFmtId="0" fontId="1" fillId="0" borderId="9" xfId="0" applyFont="1" applyBorder="1" applyAlignment="1">
      <alignment horizontal="center"/>
    </xf>
    <xf numFmtId="0" fontId="3" fillId="0" borderId="9"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xf numFmtId="0" fontId="0" fillId="0" borderId="0" xfId="0" applyBorder="1"/>
    <xf numFmtId="0" fontId="6" fillId="0" borderId="0" xfId="0" applyFont="1"/>
    <xf numFmtId="164" fontId="4" fillId="0" borderId="12" xfId="0" applyNumberFormat="1" applyFont="1" applyBorder="1" applyAlignment="1" applyProtection="1">
      <alignment horizontal="left"/>
    </xf>
    <xf numFmtId="164" fontId="3" fillId="0" borderId="13" xfId="0" applyNumberFormat="1" applyFont="1" applyBorder="1" applyProtection="1"/>
    <xf numFmtId="164" fontId="7" fillId="0" borderId="13" xfId="0" applyNumberFormat="1" applyFont="1" applyBorder="1" applyProtection="1"/>
    <xf numFmtId="164" fontId="3" fillId="0" borderId="14" xfId="0" applyNumberFormat="1" applyFont="1" applyBorder="1" applyProtection="1"/>
    <xf numFmtId="164" fontId="3" fillId="0" borderId="0" xfId="0" applyNumberFormat="1" applyFont="1" applyBorder="1" applyProtection="1"/>
    <xf numFmtId="0" fontId="7" fillId="0" borderId="15" xfId="0" applyFont="1" applyBorder="1"/>
    <xf numFmtId="164" fontId="4" fillId="0" borderId="16" xfId="0" applyNumberFormat="1" applyFont="1" applyBorder="1" applyProtection="1"/>
    <xf numFmtId="164" fontId="3" fillId="0" borderId="16" xfId="0" applyNumberFormat="1" applyFont="1" applyBorder="1" applyProtection="1"/>
    <xf numFmtId="164" fontId="3" fillId="0" borderId="17" xfId="0" applyNumberFormat="1" applyFont="1" applyBorder="1" applyProtection="1"/>
    <xf numFmtId="0" fontId="3" fillId="0" borderId="17" xfId="0" applyFont="1" applyBorder="1"/>
    <xf numFmtId="164" fontId="7" fillId="0" borderId="17" xfId="0" applyNumberFormat="1" applyFont="1" applyBorder="1" applyProtection="1"/>
    <xf numFmtId="164" fontId="4" fillId="0" borderId="18" xfId="0" applyNumberFormat="1" applyFont="1" applyBorder="1" applyProtection="1"/>
    <xf numFmtId="164" fontId="4" fillId="0" borderId="0" xfId="0" applyNumberFormat="1" applyFont="1" applyBorder="1" applyProtection="1"/>
    <xf numFmtId="164" fontId="3" fillId="0" borderId="4" xfId="0" applyNumberFormat="1" applyFont="1" applyBorder="1" applyProtection="1"/>
    <xf numFmtId="164" fontId="3" fillId="0" borderId="19" xfId="0" applyNumberFormat="1" applyFont="1" applyBorder="1" applyProtection="1"/>
    <xf numFmtId="0" fontId="3" fillId="0" borderId="0" xfId="0" applyFont="1" applyBorder="1"/>
    <xf numFmtId="165" fontId="3" fillId="0" borderId="0" xfId="0" applyNumberFormat="1" applyFont="1" applyBorder="1" applyProtection="1"/>
    <xf numFmtId="166" fontId="3" fillId="0" borderId="0" xfId="0" applyNumberFormat="1" applyFont="1" applyBorder="1" applyAlignment="1" applyProtection="1">
      <alignment horizontal="left"/>
    </xf>
    <xf numFmtId="166" fontId="3" fillId="0" borderId="0" xfId="0" applyNumberFormat="1" applyFont="1" applyBorder="1" applyProtection="1"/>
    <xf numFmtId="166" fontId="3" fillId="0" borderId="19" xfId="0" applyNumberFormat="1" applyFont="1" applyBorder="1" applyProtection="1"/>
    <xf numFmtId="166" fontId="3" fillId="0" borderId="19" xfId="0" applyNumberFormat="1" applyFont="1" applyBorder="1" applyAlignment="1" applyProtection="1">
      <alignment horizontal="left"/>
    </xf>
    <xf numFmtId="0" fontId="3" fillId="0" borderId="0" xfId="0" applyFont="1" applyBorder="1" applyAlignment="1">
      <alignment horizontal="right"/>
    </xf>
    <xf numFmtId="0" fontId="3" fillId="0" borderId="0" xfId="0" quotePrefix="1" applyFont="1" applyBorder="1"/>
    <xf numFmtId="166" fontId="3" fillId="0" borderId="0" xfId="0" applyNumberFormat="1" applyFont="1" applyBorder="1" applyAlignment="1" applyProtection="1">
      <alignment horizontal="right"/>
    </xf>
    <xf numFmtId="166" fontId="3" fillId="0" borderId="0" xfId="0" quotePrefix="1" applyNumberFormat="1" applyFont="1" applyBorder="1" applyAlignment="1" applyProtection="1">
      <alignment horizontal="center"/>
    </xf>
    <xf numFmtId="0" fontId="3" fillId="0" borderId="20" xfId="0" applyFont="1" applyBorder="1"/>
    <xf numFmtId="165" fontId="3" fillId="0" borderId="20" xfId="0" applyNumberFormat="1" applyFont="1" applyBorder="1" applyProtection="1"/>
    <xf numFmtId="166" fontId="3" fillId="0" borderId="20" xfId="0" applyNumberFormat="1" applyFont="1" applyBorder="1" applyProtection="1"/>
    <xf numFmtId="166" fontId="3" fillId="0" borderId="20" xfId="0" applyNumberFormat="1" applyFont="1" applyBorder="1" applyAlignment="1" applyProtection="1">
      <alignment horizontal="right"/>
    </xf>
    <xf numFmtId="166" fontId="3" fillId="0" borderId="20" xfId="0" quotePrefix="1" applyNumberFormat="1" applyFont="1" applyBorder="1" applyAlignment="1" applyProtection="1">
      <alignment horizontal="center"/>
    </xf>
    <xf numFmtId="166" fontId="3" fillId="0" borderId="21" xfId="0" applyNumberFormat="1" applyFont="1" applyBorder="1" applyAlignment="1" applyProtection="1">
      <alignment horizontal="left"/>
    </xf>
    <xf numFmtId="0" fontId="3" fillId="0" borderId="12" xfId="0" applyFont="1" applyBorder="1" applyAlignment="1">
      <alignment horizontal="center"/>
    </xf>
    <xf numFmtId="0" fontId="3" fillId="0" borderId="1" xfId="0" applyFont="1" applyBorder="1" applyAlignment="1">
      <alignment horizontal="center"/>
    </xf>
    <xf numFmtId="0" fontId="0" fillId="0" borderId="22" xfId="0" applyBorder="1"/>
    <xf numFmtId="0" fontId="3" fillId="0" borderId="2" xfId="0" applyFont="1" applyBorder="1" applyAlignment="1">
      <alignment horizontal="left"/>
    </xf>
    <xf numFmtId="0" fontId="0" fillId="0" borderId="5" xfId="0" applyBorder="1" applyAlignment="1">
      <alignment horizontal="center"/>
    </xf>
    <xf numFmtId="0" fontId="3" fillId="0" borderId="23" xfId="0" applyFont="1" applyBorder="1" applyAlignment="1">
      <alignment horizontal="center"/>
    </xf>
    <xf numFmtId="0" fontId="0" fillId="2" borderId="12" xfId="0" applyFill="1" applyBorder="1"/>
    <xf numFmtId="0" fontId="0" fillId="2" borderId="14" xfId="0" applyFill="1" applyBorder="1"/>
    <xf numFmtId="0" fontId="0" fillId="2" borderId="4" xfId="0" applyFill="1" applyBorder="1"/>
    <xf numFmtId="0" fontId="0" fillId="2" borderId="19" xfId="0" applyFill="1" applyBorder="1"/>
    <xf numFmtId="0" fontId="0" fillId="2" borderId="5" xfId="0" applyFill="1" applyBorder="1"/>
    <xf numFmtId="0" fontId="0" fillId="2" borderId="21" xfId="0" applyFill="1" applyBorder="1"/>
    <xf numFmtId="0" fontId="0" fillId="0" borderId="12" xfId="0" applyBorder="1"/>
    <xf numFmtId="0" fontId="0" fillId="0" borderId="1" xfId="0" applyBorder="1"/>
    <xf numFmtId="0" fontId="0" fillId="0" borderId="5" xfId="0" applyBorder="1"/>
    <xf numFmtId="0" fontId="0" fillId="0" borderId="23" xfId="0" applyBorder="1"/>
    <xf numFmtId="0" fontId="0" fillId="0" borderId="0" xfId="0" applyBorder="1" applyAlignment="1">
      <alignment horizontal="center"/>
    </xf>
    <xf numFmtId="0" fontId="0" fillId="0" borderId="4" xfId="0" applyBorder="1"/>
    <xf numFmtId="0" fontId="0" fillId="0" borderId="2" xfId="0" applyBorder="1"/>
    <xf numFmtId="0" fontId="3" fillId="0" borderId="19" xfId="0" applyFont="1" applyBorder="1"/>
    <xf numFmtId="167" fontId="3" fillId="0" borderId="24" xfId="3" applyNumberFormat="1" applyFont="1" applyBorder="1"/>
    <xf numFmtId="2" fontId="0" fillId="0" borderId="24" xfId="0" applyNumberFormat="1" applyBorder="1"/>
    <xf numFmtId="0" fontId="0" fillId="0" borderId="24" xfId="0" applyBorder="1"/>
    <xf numFmtId="167" fontId="3" fillId="0" borderId="24" xfId="3" applyNumberFormat="1" applyBorder="1"/>
    <xf numFmtId="0" fontId="8" fillId="0" borderId="25" xfId="0" applyFont="1" applyBorder="1" applyAlignment="1">
      <alignment horizontal="left" vertical="top" wrapText="1"/>
    </xf>
    <xf numFmtId="0" fontId="0" fillId="0" borderId="26" xfId="0" applyBorder="1" applyAlignment="1"/>
    <xf numFmtId="10" fontId="3" fillId="0" borderId="0" xfId="0" applyNumberFormat="1" applyFont="1" applyBorder="1" applyAlignment="1" applyProtection="1">
      <alignment horizontal="left"/>
    </xf>
    <xf numFmtId="7" fontId="9" fillId="0" borderId="0" xfId="0" applyNumberFormat="1" applyFont="1"/>
    <xf numFmtId="7" fontId="10" fillId="0" borderId="0" xfId="0" applyNumberFormat="1" applyFont="1"/>
    <xf numFmtId="7" fontId="11" fillId="0" borderId="0" xfId="0" applyNumberFormat="1" applyFont="1"/>
    <xf numFmtId="0" fontId="10" fillId="0" borderId="0" xfId="0" applyFont="1"/>
    <xf numFmtId="5" fontId="10" fillId="0" borderId="0" xfId="0" applyNumberFormat="1" applyFont="1"/>
    <xf numFmtId="7" fontId="9" fillId="0" borderId="0" xfId="0" applyNumberFormat="1" applyFont="1" applyAlignment="1">
      <alignment horizontal="center"/>
    </xf>
    <xf numFmtId="7" fontId="0" fillId="0" borderId="0" xfId="0" applyNumberFormat="1"/>
    <xf numFmtId="0" fontId="0" fillId="0" borderId="0" xfId="0" applyBorder="1" applyAlignment="1">
      <alignment horizontal="left"/>
    </xf>
    <xf numFmtId="44" fontId="3" fillId="3" borderId="27" xfId="3" applyFont="1" applyFill="1" applyBorder="1" applyProtection="1"/>
    <xf numFmtId="167" fontId="3" fillId="3" borderId="27" xfId="3" applyNumberFormat="1" applyFont="1" applyFill="1" applyBorder="1" applyProtection="1"/>
    <xf numFmtId="0" fontId="3" fillId="3" borderId="17" xfId="0" applyFont="1" applyFill="1" applyBorder="1" applyAlignment="1">
      <alignment horizontal="left"/>
    </xf>
    <xf numFmtId="0" fontId="14" fillId="0" borderId="0" xfId="0" applyFont="1"/>
    <xf numFmtId="10" fontId="3" fillId="0" borderId="0" xfId="0" applyNumberFormat="1" applyFont="1"/>
    <xf numFmtId="0" fontId="3" fillId="0" borderId="0" xfId="0" applyFont="1" applyFill="1" applyBorder="1"/>
    <xf numFmtId="0" fontId="15" fillId="0" borderId="4" xfId="0" applyFont="1" applyBorder="1" applyAlignment="1">
      <alignment horizontal="left"/>
    </xf>
    <xf numFmtId="10" fontId="3" fillId="3" borderId="28" xfId="9" applyNumberFormat="1" applyFont="1" applyFill="1" applyBorder="1"/>
    <xf numFmtId="164" fontId="3" fillId="0" borderId="29" xfId="0" applyNumberFormat="1" applyFont="1" applyBorder="1" applyAlignment="1" applyProtection="1">
      <alignment horizontal="center"/>
    </xf>
    <xf numFmtId="0" fontId="0" fillId="0" borderId="0" xfId="0" applyAlignment="1">
      <alignment horizontal="left"/>
    </xf>
    <xf numFmtId="0" fontId="0" fillId="0" borderId="20" xfId="0" applyBorder="1" applyAlignment="1">
      <alignment horizontal="left"/>
    </xf>
    <xf numFmtId="0" fontId="3" fillId="0" borderId="20" xfId="0" applyFont="1" applyBorder="1" applyAlignment="1">
      <alignment horizontal="left"/>
    </xf>
    <xf numFmtId="0" fontId="0" fillId="0" borderId="30" xfId="0" applyBorder="1" applyAlignment="1">
      <alignment horizontal="center" wrapText="1"/>
    </xf>
    <xf numFmtId="0" fontId="3" fillId="3" borderId="17" xfId="0" applyFont="1" applyFill="1" applyBorder="1"/>
    <xf numFmtId="0" fontId="0" fillId="0" borderId="13" xfId="0" applyBorder="1"/>
    <xf numFmtId="0" fontId="0" fillId="0" borderId="20" xfId="0" applyBorder="1" applyAlignment="1">
      <alignment horizontal="center"/>
    </xf>
    <xf numFmtId="0" fontId="0" fillId="0" borderId="20" xfId="0" applyBorder="1"/>
    <xf numFmtId="167" fontId="3" fillId="4" borderId="31" xfId="3" applyNumberFormat="1" applyFill="1" applyBorder="1"/>
    <xf numFmtId="0" fontId="0" fillId="0" borderId="19" xfId="0" applyBorder="1"/>
    <xf numFmtId="167" fontId="3" fillId="3" borderId="32" xfId="3" applyNumberFormat="1" applyFill="1" applyBorder="1" applyAlignment="1">
      <alignment horizontal="left"/>
    </xf>
    <xf numFmtId="0" fontId="0" fillId="2" borderId="13" xfId="0" applyFill="1" applyBorder="1"/>
    <xf numFmtId="0" fontId="0" fillId="2" borderId="0" xfId="0" applyFill="1" applyBorder="1"/>
    <xf numFmtId="0" fontId="3" fillId="0" borderId="13" xfId="0" applyFont="1" applyBorder="1" applyAlignment="1">
      <alignment horizontal="center"/>
    </xf>
    <xf numFmtId="0" fontId="3" fillId="0" borderId="0" xfId="0" applyFont="1" applyBorder="1" applyAlignment="1">
      <alignment horizontal="center"/>
    </xf>
    <xf numFmtId="0" fontId="0" fillId="0" borderId="14" xfId="0" applyBorder="1"/>
    <xf numFmtId="0" fontId="0" fillId="0" borderId="21" xfId="0" applyBorder="1"/>
    <xf numFmtId="167" fontId="3" fillId="3" borderId="33" xfId="3" applyNumberFormat="1" applyFont="1" applyFill="1" applyBorder="1"/>
    <xf numFmtId="44" fontId="0" fillId="0" borderId="0" xfId="0" applyNumberFormat="1"/>
    <xf numFmtId="0" fontId="0" fillId="3" borderId="0" xfId="0" applyFill="1"/>
    <xf numFmtId="0" fontId="0" fillId="3" borderId="17" xfId="0" applyFill="1" applyBorder="1"/>
    <xf numFmtId="0" fontId="0" fillId="3" borderId="34" xfId="0" applyFill="1" applyBorder="1"/>
    <xf numFmtId="42" fontId="0" fillId="0" borderId="5" xfId="0" applyNumberFormat="1" applyBorder="1"/>
    <xf numFmtId="42" fontId="0" fillId="0" borderId="12" xfId="0" applyNumberFormat="1" applyBorder="1"/>
    <xf numFmtId="164" fontId="4" fillId="0" borderId="13" xfId="0" applyNumberFormat="1" applyFont="1" applyBorder="1" applyAlignment="1" applyProtection="1">
      <alignment horizontal="left"/>
    </xf>
    <xf numFmtId="164" fontId="3" fillId="0" borderId="0" xfId="0" applyNumberFormat="1" applyFont="1" applyBorder="1" applyAlignment="1" applyProtection="1">
      <alignment horizontal="left"/>
    </xf>
    <xf numFmtId="0" fontId="3" fillId="0" borderId="0" xfId="0" applyFont="1" applyBorder="1" applyAlignment="1">
      <alignment horizontal="left"/>
    </xf>
    <xf numFmtId="164" fontId="3" fillId="0" borderId="20" xfId="0" applyNumberFormat="1" applyFont="1" applyBorder="1" applyAlignment="1" applyProtection="1">
      <alignment horizontal="left"/>
    </xf>
    <xf numFmtId="0" fontId="3" fillId="3" borderId="0" xfId="0" applyFont="1" applyFill="1" applyAlignment="1">
      <alignment horizontal="left"/>
    </xf>
    <xf numFmtId="7" fontId="10" fillId="0" borderId="0" xfId="0" applyNumberFormat="1" applyFont="1" applyAlignment="1">
      <alignment horizontal="left"/>
    </xf>
    <xf numFmtId="0" fontId="0" fillId="0" borderId="35" xfId="0" applyBorder="1"/>
    <xf numFmtId="44" fontId="3" fillId="3" borderId="23" xfId="3" applyNumberFormat="1" applyFont="1" applyFill="1" applyBorder="1" applyProtection="1"/>
    <xf numFmtId="9" fontId="0" fillId="4" borderId="36" xfId="0" applyNumberFormat="1" applyFill="1" applyBorder="1" applyAlignment="1">
      <alignment horizontal="right"/>
    </xf>
    <xf numFmtId="0" fontId="0" fillId="0" borderId="37" xfId="0" applyBorder="1"/>
    <xf numFmtId="9" fontId="3" fillId="4" borderId="36" xfId="9" applyFill="1" applyBorder="1" applyAlignment="1">
      <alignment horizontal="right"/>
    </xf>
    <xf numFmtId="0" fontId="0" fillId="0" borderId="30" xfId="0" applyBorder="1" applyAlignment="1">
      <alignment horizontal="center"/>
    </xf>
    <xf numFmtId="9" fontId="3" fillId="4" borderId="38" xfId="9" applyFont="1" applyFill="1" applyBorder="1" applyAlignment="1">
      <alignment horizontal="right"/>
    </xf>
    <xf numFmtId="9" fontId="3" fillId="4" borderId="39" xfId="9" applyFont="1" applyFill="1" applyBorder="1" applyAlignment="1">
      <alignment horizontal="right"/>
    </xf>
    <xf numFmtId="44" fontId="3" fillId="0" borderId="0" xfId="3" applyNumberFormat="1" applyFill="1" applyBorder="1"/>
    <xf numFmtId="167" fontId="3" fillId="3" borderId="35" xfId="3" applyNumberFormat="1" applyFill="1" applyBorder="1"/>
    <xf numFmtId="167" fontId="3" fillId="3" borderId="31" xfId="3" applyNumberFormat="1" applyFill="1" applyBorder="1"/>
    <xf numFmtId="167" fontId="3" fillId="3" borderId="40" xfId="3" applyNumberFormat="1" applyFill="1" applyBorder="1"/>
    <xf numFmtId="167" fontId="3" fillId="4" borderId="41" xfId="3" applyNumberFormat="1" applyFont="1" applyFill="1" applyBorder="1"/>
    <xf numFmtId="2" fontId="0" fillId="4" borderId="41" xfId="0" applyNumberFormat="1" applyFill="1" applyBorder="1"/>
    <xf numFmtId="0" fontId="0" fillId="4" borderId="41" xfId="0" applyFill="1" applyBorder="1"/>
    <xf numFmtId="167" fontId="3" fillId="4" borderId="31" xfId="3" applyNumberFormat="1" applyFont="1" applyFill="1" applyBorder="1"/>
    <xf numFmtId="2" fontId="0" fillId="4" borderId="31" xfId="0" applyNumberFormat="1" applyFill="1" applyBorder="1"/>
    <xf numFmtId="0" fontId="0" fillId="4" borderId="31" xfId="0" applyFill="1" applyBorder="1"/>
    <xf numFmtId="0" fontId="0" fillId="4" borderId="42" xfId="0" applyFill="1" applyBorder="1" applyAlignment="1"/>
    <xf numFmtId="0" fontId="0" fillId="4" borderId="43" xfId="0" applyFill="1" applyBorder="1" applyAlignment="1"/>
    <xf numFmtId="0" fontId="0" fillId="4" borderId="44" xfId="0" applyFill="1" applyBorder="1" applyAlignment="1"/>
    <xf numFmtId="167" fontId="3" fillId="4" borderId="35" xfId="3" applyNumberFormat="1" applyFont="1" applyFill="1" applyBorder="1"/>
    <xf numFmtId="2" fontId="0" fillId="4" borderId="35" xfId="0" applyNumberFormat="1" applyFill="1" applyBorder="1"/>
    <xf numFmtId="0" fontId="0" fillId="4" borderId="35" xfId="0" applyFill="1" applyBorder="1"/>
    <xf numFmtId="0" fontId="0" fillId="4" borderId="45" xfId="0" applyFill="1" applyBorder="1" applyAlignment="1"/>
    <xf numFmtId="167" fontId="3" fillId="4" borderId="40" xfId="3" applyNumberFormat="1" applyFont="1" applyFill="1" applyBorder="1"/>
    <xf numFmtId="2" fontId="0" fillId="4" borderId="40" xfId="0" applyNumberFormat="1" applyFill="1" applyBorder="1"/>
    <xf numFmtId="0" fontId="0" fillId="4" borderId="40" xfId="0" applyFill="1" applyBorder="1"/>
    <xf numFmtId="10" fontId="3" fillId="4" borderId="28" xfId="9" applyNumberFormat="1" applyFont="1" applyFill="1" applyBorder="1"/>
    <xf numFmtId="0" fontId="0" fillId="5" borderId="46" xfId="0" applyFill="1" applyBorder="1"/>
    <xf numFmtId="0" fontId="0" fillId="5" borderId="47" xfId="0" applyFill="1" applyBorder="1" applyAlignment="1">
      <alignment horizontal="left"/>
    </xf>
    <xf numFmtId="167" fontId="3" fillId="3" borderId="48" xfId="3" applyNumberFormat="1" applyFill="1" applyBorder="1"/>
    <xf numFmtId="167" fontId="3" fillId="4" borderId="48" xfId="3" applyNumberFormat="1" applyFill="1" applyBorder="1"/>
    <xf numFmtId="167" fontId="3" fillId="4" borderId="32" xfId="3" applyNumberFormat="1" applyFill="1" applyBorder="1"/>
    <xf numFmtId="167" fontId="3" fillId="3" borderId="49" xfId="3" applyNumberFormat="1" applyFill="1" applyBorder="1"/>
    <xf numFmtId="0" fontId="0" fillId="5" borderId="21" xfId="0" applyFill="1" applyBorder="1" applyAlignment="1">
      <alignment horizontal="left"/>
    </xf>
    <xf numFmtId="9" fontId="3" fillId="4" borderId="50" xfId="9" applyFill="1" applyBorder="1"/>
    <xf numFmtId="167" fontId="0" fillId="4" borderId="51" xfId="3" applyNumberFormat="1" applyFont="1" applyFill="1" applyBorder="1"/>
    <xf numFmtId="167" fontId="0" fillId="3" borderId="30" xfId="3" applyNumberFormat="1" applyFont="1" applyFill="1" applyBorder="1"/>
    <xf numFmtId="0" fontId="8" fillId="3" borderId="40" xfId="0" applyFont="1" applyFill="1" applyBorder="1" applyAlignment="1">
      <alignment horizontal="center"/>
    </xf>
    <xf numFmtId="0" fontId="8" fillId="3" borderId="40" xfId="0" applyFont="1" applyFill="1" applyBorder="1" applyAlignment="1">
      <alignment horizontal="center" wrapText="1"/>
    </xf>
    <xf numFmtId="0" fontId="8" fillId="3" borderId="52" xfId="0" applyFont="1" applyFill="1" applyBorder="1" applyAlignment="1">
      <alignment horizontal="center" wrapText="1"/>
    </xf>
    <xf numFmtId="0" fontId="8" fillId="3" borderId="53" xfId="0" applyFont="1" applyFill="1" applyBorder="1" applyAlignment="1">
      <alignment horizontal="center" wrapText="1"/>
    </xf>
    <xf numFmtId="167" fontId="3" fillId="3" borderId="52" xfId="3" applyNumberFormat="1" applyFont="1" applyFill="1" applyBorder="1"/>
    <xf numFmtId="167" fontId="3" fillId="3" borderId="54" xfId="0" applyNumberFormat="1" applyFont="1" applyFill="1" applyBorder="1"/>
    <xf numFmtId="0" fontId="3" fillId="0" borderId="0" xfId="0" applyFont="1" applyBorder="1" applyAlignment="1"/>
    <xf numFmtId="0" fontId="0" fillId="3" borderId="17" xfId="0" applyFill="1" applyBorder="1" applyAlignment="1">
      <alignment horizontal="left"/>
    </xf>
    <xf numFmtId="0" fontId="0" fillId="3" borderId="55" xfId="0" applyFill="1" applyBorder="1" applyAlignment="1">
      <alignment horizontal="left"/>
    </xf>
    <xf numFmtId="0" fontId="8" fillId="3" borderId="48" xfId="0" applyFont="1" applyFill="1" applyBorder="1" applyAlignment="1">
      <alignment vertical="center"/>
    </xf>
    <xf numFmtId="0" fontId="8" fillId="3" borderId="48" xfId="0" applyFont="1" applyFill="1" applyBorder="1" applyAlignment="1"/>
    <xf numFmtId="0" fontId="8" fillId="3" borderId="37" xfId="0" applyFont="1" applyFill="1" applyBorder="1" applyAlignment="1"/>
    <xf numFmtId="167" fontId="3" fillId="4" borderId="27" xfId="3" applyNumberFormat="1" applyFont="1" applyFill="1" applyBorder="1" applyProtection="1">
      <protection locked="0"/>
    </xf>
    <xf numFmtId="0" fontId="9" fillId="3" borderId="31" xfId="0" applyNumberFormat="1" applyFont="1" applyFill="1" applyBorder="1"/>
    <xf numFmtId="7" fontId="9" fillId="0" borderId="31" xfId="0" applyNumberFormat="1" applyFont="1" applyBorder="1"/>
    <xf numFmtId="7" fontId="10" fillId="0" borderId="31" xfId="0" applyNumberFormat="1" applyFont="1" applyBorder="1"/>
    <xf numFmtId="5" fontId="10" fillId="0" borderId="31" xfId="0" applyNumberFormat="1" applyFont="1" applyBorder="1"/>
    <xf numFmtId="5" fontId="9" fillId="0" borderId="31" xfId="0" applyNumberFormat="1" applyFont="1" applyBorder="1"/>
    <xf numFmtId="7" fontId="0" fillId="0" borderId="31" xfId="0" applyNumberFormat="1" applyBorder="1"/>
    <xf numFmtId="7" fontId="9" fillId="7" borderId="31" xfId="0" applyNumberFormat="1" applyFont="1" applyFill="1" applyBorder="1"/>
    <xf numFmtId="7" fontId="9" fillId="7" borderId="31" xfId="0" applyNumberFormat="1" applyFont="1" applyFill="1" applyBorder="1" applyAlignment="1">
      <alignment horizontal="center"/>
    </xf>
    <xf numFmtId="7" fontId="10" fillId="7" borderId="31" xfId="0" applyNumberFormat="1" applyFont="1" applyFill="1" applyBorder="1"/>
    <xf numFmtId="5" fontId="9" fillId="7" borderId="31" xfId="0" applyNumberFormat="1" applyFont="1" applyFill="1" applyBorder="1"/>
    <xf numFmtId="7" fontId="10" fillId="7" borderId="31" xfId="0" quotePrefix="1" applyNumberFormat="1" applyFont="1" applyFill="1" applyBorder="1" applyAlignment="1">
      <alignment horizontal="left"/>
    </xf>
    <xf numFmtId="5" fontId="10" fillId="7" borderId="31" xfId="0" applyNumberFormat="1" applyFont="1" applyFill="1" applyBorder="1"/>
    <xf numFmtId="10" fontId="10" fillId="7" borderId="31" xfId="9" applyNumberFormat="1" applyFont="1" applyFill="1" applyBorder="1"/>
    <xf numFmtId="43" fontId="10" fillId="7" borderId="31" xfId="1" applyFont="1" applyFill="1" applyBorder="1"/>
    <xf numFmtId="7" fontId="12" fillId="7" borderId="31" xfId="0" applyNumberFormat="1" applyFont="1" applyFill="1" applyBorder="1"/>
    <xf numFmtId="9" fontId="10" fillId="7" borderId="31" xfId="9" applyFont="1" applyFill="1" applyBorder="1"/>
    <xf numFmtId="10" fontId="9" fillId="7" borderId="31" xfId="9" applyNumberFormat="1" applyFont="1" applyFill="1" applyBorder="1"/>
    <xf numFmtId="7" fontId="10" fillId="7" borderId="31" xfId="0" quotePrefix="1" applyNumberFormat="1" applyFont="1" applyFill="1" applyBorder="1"/>
    <xf numFmtId="7" fontId="0" fillId="7" borderId="31" xfId="0" applyNumberFormat="1" applyFill="1" applyBorder="1"/>
    <xf numFmtId="5" fontId="10" fillId="7" borderId="31" xfId="0" applyNumberFormat="1" applyFont="1" applyFill="1" applyBorder="1" applyAlignment="1">
      <alignment horizontal="right"/>
    </xf>
    <xf numFmtId="7" fontId="10" fillId="0" borderId="0" xfId="0" applyNumberFormat="1" applyFont="1" applyFill="1"/>
    <xf numFmtId="7" fontId="0" fillId="0" borderId="0" xfId="0" applyNumberFormat="1" applyFill="1"/>
    <xf numFmtId="7" fontId="11" fillId="7" borderId="31" xfId="0" applyNumberFormat="1" applyFont="1" applyFill="1" applyBorder="1"/>
    <xf numFmtId="167" fontId="3" fillId="6" borderId="48" xfId="3" applyNumberFormat="1" applyFill="1" applyBorder="1"/>
    <xf numFmtId="5" fontId="10" fillId="6" borderId="31" xfId="0" applyNumberFormat="1" applyFont="1" applyFill="1" applyBorder="1"/>
    <xf numFmtId="9" fontId="10" fillId="6" borderId="31" xfId="9" applyFont="1" applyFill="1" applyBorder="1"/>
    <xf numFmtId="9" fontId="10" fillId="6" borderId="31" xfId="9" applyNumberFormat="1" applyFont="1" applyFill="1" applyBorder="1"/>
    <xf numFmtId="7" fontId="19" fillId="7" borderId="31" xfId="0" applyNumberFormat="1" applyFont="1" applyFill="1" applyBorder="1"/>
    <xf numFmtId="164" fontId="3" fillId="0" borderId="4" xfId="0" applyNumberFormat="1" applyFont="1" applyBorder="1" applyAlignment="1" applyProtection="1">
      <alignment horizontal="left"/>
    </xf>
    <xf numFmtId="0" fontId="3" fillId="0" borderId="4" xfId="0" applyFont="1" applyBorder="1" applyAlignment="1">
      <alignment horizontal="center"/>
    </xf>
    <xf numFmtId="0" fontId="3" fillId="0" borderId="4" xfId="0" applyFont="1" applyBorder="1" applyAlignment="1">
      <alignment horizontal="left"/>
    </xf>
    <xf numFmtId="0" fontId="3" fillId="7" borderId="31" xfId="0" applyFont="1" applyFill="1" applyBorder="1" applyAlignment="1">
      <alignment horizontal="left" wrapText="1"/>
    </xf>
    <xf numFmtId="0" fontId="3" fillId="0" borderId="0" xfId="0" applyFont="1" applyFill="1"/>
    <xf numFmtId="0" fontId="3" fillId="0" borderId="0" xfId="0" applyFont="1" applyFill="1" applyProtection="1">
      <protection locked="0"/>
    </xf>
    <xf numFmtId="2" fontId="3" fillId="0" borderId="0" xfId="0" applyNumberFormat="1" applyFont="1" applyFill="1" applyProtection="1">
      <protection locked="0"/>
    </xf>
    <xf numFmtId="168" fontId="3" fillId="0" borderId="0" xfId="0" applyNumberFormat="1" applyFont="1" applyFill="1"/>
    <xf numFmtId="1" fontId="3" fillId="0" borderId="0" xfId="0" applyNumberFormat="1" applyFont="1" applyFill="1" applyProtection="1">
      <protection locked="0"/>
    </xf>
    <xf numFmtId="1" fontId="3" fillId="0" borderId="0" xfId="0" applyNumberFormat="1" applyFont="1" applyFill="1"/>
    <xf numFmtId="0" fontId="3" fillId="3" borderId="48" xfId="0" applyFont="1" applyFill="1" applyBorder="1" applyAlignment="1">
      <alignment horizontal="right"/>
    </xf>
    <xf numFmtId="44" fontId="3" fillId="3" borderId="34" xfId="3" applyFont="1" applyFill="1" applyBorder="1"/>
    <xf numFmtId="168" fontId="3" fillId="6" borderId="34" xfId="1" applyNumberFormat="1" applyFont="1" applyFill="1" applyBorder="1" applyProtection="1">
      <protection locked="0"/>
    </xf>
    <xf numFmtId="0" fontId="3" fillId="3" borderId="0" xfId="0" applyFont="1" applyFill="1" applyAlignment="1"/>
    <xf numFmtId="0" fontId="3" fillId="3" borderId="17" xfId="0" applyFont="1" applyFill="1" applyBorder="1" applyAlignment="1"/>
    <xf numFmtId="7" fontId="6" fillId="7" borderId="31" xfId="0" applyNumberFormat="1" applyFont="1" applyFill="1" applyBorder="1"/>
    <xf numFmtId="0" fontId="3" fillId="0" borderId="0" xfId="0" applyFont="1" applyFill="1" applyAlignment="1">
      <alignment horizontal="center"/>
    </xf>
    <xf numFmtId="0" fontId="8" fillId="3" borderId="58" xfId="0" applyFont="1" applyFill="1" applyBorder="1" applyAlignment="1">
      <alignment horizontal="right"/>
    </xf>
    <xf numFmtId="44" fontId="3" fillId="3" borderId="36" xfId="3" applyNumberFormat="1" applyFont="1" applyFill="1" applyBorder="1"/>
    <xf numFmtId="0" fontId="3" fillId="3" borderId="37" xfId="0" applyFont="1" applyFill="1" applyBorder="1"/>
    <xf numFmtId="44" fontId="23" fillId="3" borderId="59" xfId="3" applyNumberFormat="1" applyFont="1" applyFill="1" applyBorder="1" applyAlignment="1">
      <alignment horizontal="left" wrapText="1"/>
    </xf>
    <xf numFmtId="168" fontId="8" fillId="3" borderId="59" xfId="1" applyNumberFormat="1" applyFont="1" applyFill="1" applyBorder="1"/>
    <xf numFmtId="168" fontId="8" fillId="3" borderId="60" xfId="1" applyNumberFormat="1" applyFont="1" applyFill="1" applyBorder="1"/>
    <xf numFmtId="44" fontId="8" fillId="3" borderId="54" xfId="3" applyNumberFormat="1" applyFont="1" applyFill="1" applyBorder="1"/>
    <xf numFmtId="0" fontId="18" fillId="3" borderId="58" xfId="0" applyFont="1" applyFill="1" applyBorder="1" applyAlignment="1"/>
    <xf numFmtId="0" fontId="18" fillId="3" borderId="40" xfId="0" applyFont="1" applyFill="1" applyBorder="1" applyAlignment="1"/>
    <xf numFmtId="0" fontId="18" fillId="3" borderId="52" xfId="0" applyFont="1" applyFill="1" applyBorder="1" applyAlignment="1"/>
    <xf numFmtId="0" fontId="8" fillId="3" borderId="31" xfId="0" applyFont="1" applyFill="1" applyBorder="1" applyAlignment="1"/>
    <xf numFmtId="0" fontId="8" fillId="3" borderId="36" xfId="0" applyFont="1" applyFill="1" applyBorder="1" applyAlignment="1"/>
    <xf numFmtId="0" fontId="3" fillId="7" borderId="34" xfId="0" applyFont="1" applyFill="1" applyBorder="1" applyAlignment="1">
      <alignment wrapText="1"/>
    </xf>
    <xf numFmtId="0" fontId="3" fillId="7" borderId="55" xfId="0" applyFont="1" applyFill="1" applyBorder="1" applyAlignment="1">
      <alignment wrapText="1"/>
    </xf>
    <xf numFmtId="0" fontId="3" fillId="7" borderId="63" xfId="0" applyFont="1" applyFill="1" applyBorder="1" applyAlignment="1">
      <alignment wrapText="1"/>
    </xf>
    <xf numFmtId="10" fontId="3" fillId="0" borderId="0" xfId="9" applyNumberFormat="1" applyFont="1" applyFill="1" applyProtection="1">
      <protection locked="0"/>
    </xf>
    <xf numFmtId="1" fontId="3" fillId="3" borderId="34" xfId="3" applyNumberFormat="1" applyFont="1" applyFill="1" applyBorder="1"/>
    <xf numFmtId="43" fontId="3" fillId="0" borderId="0" xfId="1" applyFont="1" applyFill="1"/>
    <xf numFmtId="44" fontId="3" fillId="0" borderId="0" xfId="0" applyNumberFormat="1" applyFont="1" applyFill="1" applyProtection="1">
      <protection locked="0"/>
    </xf>
    <xf numFmtId="44" fontId="3" fillId="0" borderId="0" xfId="0" applyNumberFormat="1" applyFont="1" applyFill="1"/>
    <xf numFmtId="44" fontId="3" fillId="0" borderId="0" xfId="3" applyFont="1" applyFill="1" applyProtection="1">
      <protection locked="0"/>
    </xf>
    <xf numFmtId="169" fontId="3" fillId="0" borderId="0" xfId="9" applyNumberFormat="1" applyFont="1" applyFill="1" applyProtection="1">
      <protection locked="0"/>
    </xf>
    <xf numFmtId="44" fontId="3" fillId="0" borderId="0" xfId="9" applyNumberFormat="1" applyFont="1" applyFill="1" applyProtection="1">
      <protection locked="0"/>
    </xf>
    <xf numFmtId="170" fontId="3" fillId="0" borderId="0" xfId="0" applyNumberFormat="1" applyFont="1" applyFill="1" applyProtection="1">
      <protection locked="0"/>
    </xf>
    <xf numFmtId="167" fontId="3" fillId="0" borderId="0" xfId="3" applyNumberFormat="1" applyFont="1" applyFill="1" applyProtection="1">
      <protection locked="0"/>
    </xf>
    <xf numFmtId="0" fontId="8" fillId="3" borderId="56" xfId="0" applyFont="1" applyFill="1" applyBorder="1" applyAlignment="1">
      <alignment horizontal="left"/>
    </xf>
    <xf numFmtId="0" fontId="8" fillId="3" borderId="57" xfId="0" applyFont="1" applyFill="1" applyBorder="1" applyAlignment="1">
      <alignment horizontal="left"/>
    </xf>
    <xf numFmtId="0" fontId="3" fillId="4" borderId="57" xfId="0" applyNumberFormat="1" applyFont="1" applyFill="1" applyBorder="1" applyAlignment="1" applyProtection="1">
      <alignment horizontal="left" wrapText="1"/>
      <protection locked="0"/>
    </xf>
    <xf numFmtId="0" fontId="3" fillId="4" borderId="61" xfId="0" applyNumberFormat="1" applyFont="1" applyFill="1" applyBorder="1" applyAlignment="1" applyProtection="1">
      <alignment horizontal="left" wrapText="1"/>
      <protection locked="0"/>
    </xf>
    <xf numFmtId="0" fontId="22" fillId="8" borderId="62" xfId="0" applyFont="1" applyFill="1" applyBorder="1" applyAlignment="1">
      <alignment horizontal="left" wrapText="1"/>
    </xf>
    <xf numFmtId="0" fontId="22" fillId="8" borderId="55" xfId="0" applyFont="1" applyFill="1" applyBorder="1" applyAlignment="1">
      <alignment horizontal="left" wrapText="1"/>
    </xf>
    <xf numFmtId="0" fontId="22" fillId="8" borderId="63" xfId="0" applyFont="1" applyFill="1" applyBorder="1" applyAlignment="1">
      <alignment horizontal="left" wrapText="1"/>
    </xf>
    <xf numFmtId="0" fontId="22" fillId="8" borderId="62" xfId="0" quotePrefix="1" applyFont="1" applyFill="1" applyBorder="1" applyAlignment="1">
      <alignment horizontal="left" wrapText="1"/>
    </xf>
    <xf numFmtId="0" fontId="3" fillId="3" borderId="62" xfId="0" applyFont="1" applyFill="1" applyBorder="1" applyAlignment="1">
      <alignment horizontal="left" wrapText="1"/>
    </xf>
    <xf numFmtId="0" fontId="3" fillId="3" borderId="55" xfId="0" applyFont="1" applyFill="1" applyBorder="1" applyAlignment="1">
      <alignment horizontal="left" wrapText="1"/>
    </xf>
    <xf numFmtId="0" fontId="3" fillId="3" borderId="63" xfId="0" applyFont="1" applyFill="1" applyBorder="1" applyAlignment="1">
      <alignment horizontal="left" wrapText="1"/>
    </xf>
    <xf numFmtId="0" fontId="3" fillId="7" borderId="34" xfId="0" applyFont="1" applyFill="1" applyBorder="1" applyAlignment="1">
      <alignment horizontal="left" wrapText="1"/>
    </xf>
    <xf numFmtId="0" fontId="3" fillId="7" borderId="55" xfId="0" applyFont="1" applyFill="1" applyBorder="1" applyAlignment="1">
      <alignment horizontal="left" wrapText="1"/>
    </xf>
    <xf numFmtId="0" fontId="3" fillId="7" borderId="63" xfId="0" applyFont="1" applyFill="1" applyBorder="1" applyAlignment="1">
      <alignment horizontal="left" wrapText="1"/>
    </xf>
    <xf numFmtId="0" fontId="3" fillId="3" borderId="60" xfId="0" applyFont="1" applyFill="1" applyBorder="1" applyAlignment="1">
      <alignment horizontal="left"/>
    </xf>
    <xf numFmtId="0" fontId="3" fillId="3" borderId="78" xfId="0" applyFont="1" applyFill="1" applyBorder="1" applyAlignment="1">
      <alignment horizontal="left"/>
    </xf>
    <xf numFmtId="0" fontId="3" fillId="3" borderId="79" xfId="0" applyFont="1" applyFill="1" applyBorder="1" applyAlignment="1">
      <alignment horizontal="left"/>
    </xf>
    <xf numFmtId="0" fontId="16" fillId="3" borderId="56" xfId="0" applyFont="1" applyFill="1" applyBorder="1" applyAlignment="1">
      <alignment horizontal="center" wrapText="1"/>
    </xf>
    <xf numFmtId="0" fontId="16" fillId="3" borderId="57" xfId="0" applyFont="1" applyFill="1" applyBorder="1" applyAlignment="1">
      <alignment horizontal="center" wrapText="1"/>
    </xf>
    <xf numFmtId="0" fontId="16" fillId="3" borderId="61" xfId="0" applyFont="1" applyFill="1" applyBorder="1" applyAlignment="1">
      <alignment horizontal="center" wrapText="1"/>
    </xf>
    <xf numFmtId="0" fontId="1" fillId="3" borderId="62" xfId="0" applyFont="1" applyFill="1" applyBorder="1" applyAlignment="1">
      <alignment horizontal="left" wrapText="1"/>
    </xf>
    <xf numFmtId="0" fontId="8" fillId="3" borderId="55" xfId="0" applyFont="1" applyFill="1" applyBorder="1" applyAlignment="1">
      <alignment horizontal="left" wrapText="1"/>
    </xf>
    <xf numFmtId="0" fontId="8" fillId="3" borderId="63" xfId="0" applyFont="1" applyFill="1" applyBorder="1" applyAlignment="1">
      <alignment horizontal="left" wrapText="1"/>
    </xf>
    <xf numFmtId="164" fontId="3" fillId="0" borderId="66" xfId="0" applyNumberFormat="1" applyFont="1" applyBorder="1" applyAlignment="1" applyProtection="1">
      <alignment horizontal="left"/>
    </xf>
    <xf numFmtId="164" fontId="3" fillId="0" borderId="67" xfId="0" applyNumberFormat="1" applyFont="1" applyBorder="1" applyAlignment="1" applyProtection="1">
      <alignment horizontal="left"/>
    </xf>
    <xf numFmtId="164" fontId="3" fillId="0" borderId="4" xfId="0" applyNumberFormat="1" applyFont="1" applyBorder="1" applyAlignment="1" applyProtection="1">
      <alignment horizontal="left"/>
    </xf>
    <xf numFmtId="164" fontId="3" fillId="0" borderId="68" xfId="0" applyNumberFormat="1" applyFont="1" applyBorder="1" applyAlignment="1" applyProtection="1">
      <alignment horizontal="left"/>
    </xf>
    <xf numFmtId="164" fontId="8" fillId="0" borderId="15" xfId="0" applyNumberFormat="1" applyFont="1" applyBorder="1" applyAlignment="1" applyProtection="1">
      <alignment horizontal="left"/>
    </xf>
    <xf numFmtId="164" fontId="8" fillId="0" borderId="69" xfId="0" applyNumberFormat="1" applyFont="1" applyBorder="1" applyAlignment="1" applyProtection="1">
      <alignment horizontal="left"/>
    </xf>
    <xf numFmtId="0" fontId="3" fillId="0" borderId="4" xfId="0" applyFont="1" applyBorder="1" applyAlignment="1">
      <alignment horizontal="left"/>
    </xf>
    <xf numFmtId="0" fontId="3" fillId="0" borderId="68" xfId="0" applyFont="1" applyBorder="1" applyAlignment="1">
      <alignment horizontal="left"/>
    </xf>
    <xf numFmtId="0" fontId="3" fillId="0" borderId="70" xfId="0" applyFont="1" applyBorder="1" applyAlignment="1">
      <alignment horizontal="center"/>
    </xf>
    <xf numFmtId="0" fontId="3" fillId="0" borderId="71" xfId="0" applyFont="1" applyBorder="1" applyAlignment="1">
      <alignment horizontal="center"/>
    </xf>
    <xf numFmtId="164" fontId="3" fillId="0" borderId="15" xfId="0" applyNumberFormat="1" applyFont="1" applyBorder="1" applyAlignment="1" applyProtection="1">
      <alignment horizontal="left"/>
    </xf>
    <xf numFmtId="164" fontId="3" fillId="0" borderId="69" xfId="0" applyNumberFormat="1" applyFont="1" applyBorder="1" applyAlignment="1" applyProtection="1">
      <alignment horizontal="left"/>
    </xf>
    <xf numFmtId="164" fontId="4" fillId="0" borderId="15" xfId="0" applyNumberFormat="1" applyFont="1" applyBorder="1" applyAlignment="1" applyProtection="1">
      <alignment horizontal="left"/>
    </xf>
    <xf numFmtId="164" fontId="4" fillId="0" borderId="69" xfId="0" applyNumberFormat="1" applyFont="1" applyBorder="1" applyAlignment="1" applyProtection="1">
      <alignment horizontal="left"/>
    </xf>
    <xf numFmtId="0" fontId="3" fillId="0" borderId="4" xfId="0" applyFont="1" applyBorder="1" applyAlignment="1">
      <alignment horizontal="center"/>
    </xf>
    <xf numFmtId="0" fontId="3" fillId="0" borderId="68" xfId="0" applyFont="1" applyBorder="1" applyAlignment="1">
      <alignment horizontal="center"/>
    </xf>
    <xf numFmtId="0" fontId="3" fillId="0" borderId="64" xfId="0" applyFont="1" applyFill="1" applyBorder="1" applyAlignment="1">
      <alignment horizontal="left" wrapText="1"/>
    </xf>
    <xf numFmtId="0" fontId="3" fillId="0" borderId="65" xfId="0" applyFont="1" applyFill="1" applyBorder="1" applyAlignment="1">
      <alignment horizontal="left" wrapText="1"/>
    </xf>
    <xf numFmtId="0" fontId="3" fillId="0" borderId="72" xfId="0" applyFont="1" applyBorder="1" applyAlignment="1">
      <alignment horizontal="left"/>
    </xf>
    <xf numFmtId="0" fontId="3" fillId="0" borderId="73" xfId="0" applyFont="1" applyBorder="1" applyAlignment="1">
      <alignment horizontal="left"/>
    </xf>
    <xf numFmtId="164" fontId="8" fillId="0" borderId="5" xfId="0" applyNumberFormat="1" applyFont="1" applyBorder="1" applyAlignment="1" applyProtection="1">
      <alignment horizontal="left"/>
    </xf>
    <xf numFmtId="0" fontId="0" fillId="0" borderId="74" xfId="0" applyBorder="1" applyAlignment="1"/>
    <xf numFmtId="0" fontId="2" fillId="4" borderId="76" xfId="0" applyFont="1" applyFill="1" applyBorder="1" applyAlignment="1">
      <alignment horizontal="left" vertical="top" wrapText="1"/>
    </xf>
    <xf numFmtId="0" fontId="0" fillId="4" borderId="77" xfId="0" applyFill="1" applyBorder="1" applyAlignment="1">
      <alignment horizontal="left" vertical="top" wrapText="1"/>
    </xf>
    <xf numFmtId="0" fontId="0" fillId="4" borderId="10" xfId="0" applyFill="1" applyBorder="1" applyAlignment="1">
      <alignment horizontal="left" vertical="top" wrapText="1"/>
    </xf>
    <xf numFmtId="0" fontId="2" fillId="4" borderId="75" xfId="0" applyFont="1" applyFill="1" applyBorder="1" applyAlignment="1">
      <alignment horizontal="left" vertical="top" wrapText="1"/>
    </xf>
    <xf numFmtId="0" fontId="0" fillId="4" borderId="20" xfId="0" applyFill="1" applyBorder="1" applyAlignment="1">
      <alignment horizontal="left" vertical="top" wrapText="1"/>
    </xf>
    <xf numFmtId="0" fontId="0" fillId="4" borderId="9" xfId="0" applyFill="1" applyBorder="1" applyAlignment="1">
      <alignment horizontal="left" vertical="top" wrapText="1"/>
    </xf>
    <xf numFmtId="0" fontId="2" fillId="4" borderId="75" xfId="0" applyFont="1" applyFill="1" applyBorder="1" applyAlignment="1">
      <alignment vertical="top" wrapText="1"/>
    </xf>
    <xf numFmtId="0" fontId="0" fillId="4" borderId="20" xfId="0" applyFill="1" applyBorder="1" applyAlignment="1">
      <alignment vertical="top" wrapText="1"/>
    </xf>
    <xf numFmtId="0" fontId="0" fillId="4" borderId="9" xfId="0" applyFill="1" applyBorder="1" applyAlignment="1">
      <alignment vertical="top" wrapText="1"/>
    </xf>
    <xf numFmtId="0" fontId="2" fillId="4" borderId="44" xfId="0" applyFont="1" applyFill="1" applyBorder="1" applyAlignment="1">
      <alignment horizontal="left" vertical="top" wrapText="1"/>
    </xf>
    <xf numFmtId="0" fontId="0" fillId="4" borderId="0" xfId="0" applyFill="1" applyBorder="1" applyAlignment="1">
      <alignment horizontal="left" vertical="top" wrapText="1"/>
    </xf>
    <xf numFmtId="0" fontId="3" fillId="3" borderId="0" xfId="0" applyFont="1" applyFill="1" applyAlignment="1">
      <alignment horizontal="left"/>
    </xf>
    <xf numFmtId="0" fontId="0" fillId="4" borderId="4" xfId="0" applyFill="1" applyBorder="1" applyAlignment="1">
      <alignment horizontal="left" wrapText="1"/>
    </xf>
    <xf numFmtId="0" fontId="0" fillId="4" borderId="19" xfId="0" applyFill="1" applyBorder="1" applyAlignment="1">
      <alignment horizontal="left" wrapText="1"/>
    </xf>
    <xf numFmtId="0" fontId="0" fillId="4" borderId="5" xfId="0" applyFill="1" applyBorder="1" applyAlignment="1">
      <alignment horizontal="left" wrapText="1"/>
    </xf>
    <xf numFmtId="0" fontId="0" fillId="4" borderId="21" xfId="0" applyFill="1" applyBorder="1" applyAlignment="1">
      <alignment horizontal="left" wrapText="1"/>
    </xf>
    <xf numFmtId="0" fontId="0" fillId="4" borderId="12" xfId="0" applyFill="1" applyBorder="1" applyAlignment="1">
      <alignment horizontal="left" wrapText="1"/>
    </xf>
    <xf numFmtId="0" fontId="0" fillId="4" borderId="14" xfId="0" applyFill="1" applyBorder="1" applyAlignment="1">
      <alignment horizontal="left" wrapText="1"/>
    </xf>
    <xf numFmtId="0" fontId="0" fillId="4" borderId="4" xfId="0" applyFill="1" applyBorder="1" applyAlignment="1">
      <alignment horizontal="center" wrapText="1"/>
    </xf>
    <xf numFmtId="0" fontId="0" fillId="4" borderId="19" xfId="0" applyFill="1" applyBorder="1" applyAlignment="1">
      <alignment horizontal="center" wrapText="1"/>
    </xf>
    <xf numFmtId="0" fontId="0" fillId="4" borderId="5" xfId="0" applyFill="1" applyBorder="1" applyAlignment="1">
      <alignment horizontal="center" wrapText="1"/>
    </xf>
    <xf numFmtId="0" fontId="0" fillId="4" borderId="21" xfId="0" applyFill="1" applyBorder="1" applyAlignment="1">
      <alignment horizontal="center" wrapText="1"/>
    </xf>
    <xf numFmtId="0" fontId="6" fillId="0" borderId="0" xfId="0" applyFont="1" applyAlignment="1">
      <alignment wrapText="1"/>
    </xf>
    <xf numFmtId="0" fontId="0" fillId="4" borderId="4" xfId="0" applyFill="1" applyBorder="1" applyAlignment="1">
      <alignment wrapText="1"/>
    </xf>
    <xf numFmtId="0" fontId="0" fillId="4" borderId="19" xfId="0" applyFill="1" applyBorder="1" applyAlignment="1">
      <alignment wrapText="1"/>
    </xf>
    <xf numFmtId="0" fontId="0" fillId="4" borderId="0" xfId="0" applyFill="1" applyBorder="1" applyAlignment="1">
      <alignment wrapText="1"/>
    </xf>
    <xf numFmtId="0" fontId="0" fillId="4" borderId="5" xfId="0" applyFill="1" applyBorder="1" applyAlignment="1">
      <alignment wrapText="1"/>
    </xf>
    <xf numFmtId="0" fontId="0" fillId="4" borderId="21" xfId="0" applyFill="1" applyBorder="1" applyAlignment="1">
      <alignment wrapText="1"/>
    </xf>
    <xf numFmtId="0" fontId="0" fillId="4" borderId="0" xfId="0" applyFill="1" applyBorder="1" applyAlignment="1">
      <alignment horizontal="left" wrapText="1"/>
    </xf>
    <xf numFmtId="0" fontId="0" fillId="4" borderId="68" xfId="0" applyFill="1" applyBorder="1" applyAlignment="1">
      <alignment horizontal="left" wrapText="1"/>
    </xf>
    <xf numFmtId="0" fontId="0" fillId="4" borderId="0" xfId="0" applyFill="1" applyBorder="1" applyAlignment="1">
      <alignment horizontal="center" wrapText="1"/>
    </xf>
    <xf numFmtId="7" fontId="10" fillId="6" borderId="31" xfId="0" applyNumberFormat="1" applyFont="1" applyFill="1" applyBorder="1" applyAlignment="1">
      <alignment horizontal="left"/>
    </xf>
    <xf numFmtId="7" fontId="10" fillId="0" borderId="31" xfId="0" applyNumberFormat="1" applyFont="1" applyBorder="1" applyAlignment="1">
      <alignment horizontal="left"/>
    </xf>
    <xf numFmtId="7" fontId="10" fillId="7" borderId="31" xfId="0" applyNumberFormat="1" applyFont="1" applyFill="1" applyBorder="1" applyAlignment="1">
      <alignment horizontal="left"/>
    </xf>
    <xf numFmtId="0" fontId="10" fillId="6" borderId="31" xfId="0" applyFont="1" applyFill="1" applyBorder="1" applyAlignment="1">
      <alignment horizontal="center"/>
    </xf>
    <xf numFmtId="7" fontId="10" fillId="0" borderId="31" xfId="0" applyNumberFormat="1" applyFont="1" applyBorder="1" applyAlignment="1">
      <alignment horizontal="center"/>
    </xf>
    <xf numFmtId="7" fontId="10" fillId="6" borderId="31" xfId="0" applyNumberFormat="1" applyFont="1" applyFill="1" applyBorder="1" applyAlignment="1">
      <alignment horizontal="center"/>
    </xf>
    <xf numFmtId="7" fontId="9" fillId="0" borderId="31" xfId="0" applyNumberFormat="1" applyFont="1" applyBorder="1" applyAlignment="1">
      <alignment horizontal="center"/>
    </xf>
  </cellXfs>
  <cellStyles count="12">
    <cellStyle name="Comma" xfId="1" builtinId="3"/>
    <cellStyle name="Comma 2" xfId="2"/>
    <cellStyle name="Currency" xfId="3" builtinId="4"/>
    <cellStyle name="Currency 2" xfId="4"/>
    <cellStyle name="Currency 3" xfId="5"/>
    <cellStyle name="Hyperlink 2" xfId="6"/>
    <cellStyle name="Normal" xfId="0" builtinId="0"/>
    <cellStyle name="Normal 2" xfId="7"/>
    <cellStyle name="Normal 3" xfId="8"/>
    <cellStyle name="Percent" xfId="9" builtinId="5"/>
    <cellStyle name="Percent 2" xfId="10"/>
    <cellStyle name="Percent 3"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0"/>
  <sheetViews>
    <sheetView tabSelected="1" workbookViewId="0">
      <selection activeCell="D14" sqref="D14"/>
    </sheetView>
  </sheetViews>
  <sheetFormatPr defaultColWidth="9.140625" defaultRowHeight="12.75" x14ac:dyDescent="0.2"/>
  <cols>
    <col min="1" max="1" width="4.28515625" style="213" customWidth="1"/>
    <col min="2" max="2" width="51.42578125" style="213" customWidth="1"/>
    <col min="3" max="3" width="16.42578125" style="213" customWidth="1"/>
    <col min="4" max="4" width="25.85546875" style="213" customWidth="1"/>
    <col min="5" max="5" width="15.42578125" style="213" customWidth="1"/>
    <col min="6" max="6" width="16" style="214" customWidth="1"/>
    <col min="7" max="7" width="9.140625" style="215"/>
    <col min="8" max="8" width="12.28515625" style="214" bestFit="1" customWidth="1"/>
    <col min="9" max="9" width="9.140625" style="213"/>
    <col min="10" max="11" width="0" style="213" hidden="1" customWidth="1"/>
    <col min="12" max="12" width="9.140625" style="213"/>
    <col min="13" max="13" width="19" style="214" hidden="1" customWidth="1"/>
    <col min="14" max="14" width="13.28515625" style="214" hidden="1" customWidth="1"/>
    <col min="15" max="25" width="9.140625" style="214"/>
    <col min="26" max="16384" width="9.140625" style="213"/>
  </cols>
  <sheetData>
    <row r="1" spans="1:25" ht="13.5" thickBot="1" x14ac:dyDescent="0.25">
      <c r="N1" s="213"/>
      <c r="O1" s="213"/>
      <c r="P1" s="213"/>
      <c r="Q1" s="213"/>
      <c r="R1" s="213"/>
      <c r="S1" s="213"/>
      <c r="T1" s="213"/>
      <c r="U1" s="213"/>
      <c r="V1" s="213"/>
      <c r="W1" s="213"/>
      <c r="X1" s="213"/>
      <c r="Y1" s="213"/>
    </row>
    <row r="2" spans="1:25" ht="24.75" customHeight="1" thickBot="1" x14ac:dyDescent="0.25">
      <c r="A2" s="251" t="s">
        <v>0</v>
      </c>
      <c r="B2" s="252"/>
      <c r="C2" s="253"/>
      <c r="D2" s="253"/>
      <c r="E2" s="254"/>
      <c r="N2" s="213"/>
      <c r="O2" s="213"/>
      <c r="P2" s="213"/>
      <c r="Q2" s="213"/>
      <c r="R2" s="213"/>
      <c r="S2" s="213"/>
      <c r="T2" s="213"/>
      <c r="U2" s="213"/>
      <c r="V2" s="213"/>
      <c r="W2" s="213"/>
      <c r="X2" s="213"/>
      <c r="Y2" s="213"/>
    </row>
    <row r="3" spans="1:25" x14ac:dyDescent="0.2">
      <c r="L3" s="216"/>
      <c r="M3" s="217"/>
      <c r="N3" s="213"/>
      <c r="O3" s="213"/>
      <c r="P3" s="213"/>
      <c r="Q3" s="213"/>
      <c r="R3" s="213"/>
      <c r="S3" s="213"/>
      <c r="T3" s="213"/>
      <c r="U3" s="213"/>
      <c r="V3" s="213"/>
      <c r="W3" s="213"/>
      <c r="X3" s="213"/>
      <c r="Y3" s="213"/>
    </row>
    <row r="4" spans="1:25" ht="13.5" thickBot="1" x14ac:dyDescent="0.25">
      <c r="L4" s="216"/>
      <c r="M4" s="217"/>
      <c r="N4" s="213"/>
      <c r="O4" s="213"/>
      <c r="P4" s="213"/>
      <c r="Q4" s="213"/>
      <c r="R4" s="213"/>
      <c r="S4" s="213"/>
      <c r="T4" s="213"/>
      <c r="U4" s="213"/>
      <c r="V4" s="213"/>
      <c r="W4" s="213"/>
      <c r="X4" s="213"/>
      <c r="Y4" s="213"/>
    </row>
    <row r="5" spans="1:25" ht="45.75" customHeight="1" thickBot="1" x14ac:dyDescent="0.35">
      <c r="A5" s="268" t="s">
        <v>127</v>
      </c>
      <c r="B5" s="269"/>
      <c r="C5" s="269"/>
      <c r="D5" s="269"/>
      <c r="E5" s="270"/>
      <c r="I5" s="225"/>
      <c r="J5" s="216" t="e">
        <f>SUM(#REF!)</f>
        <v>#REF!</v>
      </c>
      <c r="K5" s="218" t="e">
        <f>SUM(#REF!)</f>
        <v>#REF!</v>
      </c>
      <c r="L5" s="216"/>
      <c r="M5" s="217"/>
      <c r="N5" s="213"/>
      <c r="O5" s="213"/>
      <c r="P5" s="213"/>
      <c r="Q5" s="213"/>
      <c r="R5" s="213"/>
      <c r="S5" s="213"/>
      <c r="T5" s="213"/>
      <c r="U5" s="213"/>
      <c r="V5" s="213"/>
      <c r="W5" s="213"/>
      <c r="X5" s="213"/>
      <c r="Y5" s="213"/>
    </row>
    <row r="6" spans="1:25" ht="57" customHeight="1" x14ac:dyDescent="0.2">
      <c r="A6" s="226"/>
      <c r="B6" s="168" t="s">
        <v>1</v>
      </c>
      <c r="C6" s="169" t="s">
        <v>2</v>
      </c>
      <c r="D6" s="171" t="s">
        <v>135</v>
      </c>
      <c r="E6" s="170" t="s">
        <v>3</v>
      </c>
      <c r="H6" s="244"/>
      <c r="N6" s="213"/>
      <c r="O6" s="213"/>
      <c r="P6" s="213"/>
      <c r="Q6" s="213"/>
      <c r="R6" s="213"/>
      <c r="S6" s="213"/>
      <c r="T6" s="213"/>
      <c r="U6" s="213"/>
      <c r="V6" s="213"/>
      <c r="W6" s="213"/>
      <c r="X6" s="213"/>
      <c r="Y6" s="213"/>
    </row>
    <row r="7" spans="1:25" ht="18" customHeight="1" x14ac:dyDescent="0.2">
      <c r="A7" s="255" t="s">
        <v>126</v>
      </c>
      <c r="B7" s="256"/>
      <c r="C7" s="256"/>
      <c r="D7" s="256"/>
      <c r="E7" s="257"/>
      <c r="N7" s="213"/>
      <c r="O7" s="213"/>
      <c r="P7" s="213"/>
      <c r="Q7" s="213"/>
      <c r="R7" s="213"/>
      <c r="S7" s="213"/>
      <c r="T7" s="213"/>
      <c r="U7" s="213"/>
      <c r="V7" s="213"/>
      <c r="W7" s="213"/>
      <c r="X7" s="213"/>
      <c r="Y7" s="213"/>
    </row>
    <row r="8" spans="1:25" ht="18" customHeight="1" x14ac:dyDescent="0.2">
      <c r="A8" s="219">
        <v>1</v>
      </c>
      <c r="B8" s="212" t="s">
        <v>132</v>
      </c>
      <c r="C8" s="220">
        <f>+M13</f>
        <v>0</v>
      </c>
      <c r="D8" s="242">
        <v>12</v>
      </c>
      <c r="E8" s="227">
        <f>C8*D8</f>
        <v>0</v>
      </c>
      <c r="F8" s="248"/>
      <c r="G8" s="249"/>
      <c r="N8" s="213"/>
      <c r="O8" s="213"/>
      <c r="P8" s="213"/>
      <c r="Q8" s="213"/>
      <c r="R8" s="213"/>
      <c r="S8" s="213"/>
      <c r="T8" s="213"/>
      <c r="U8" s="213"/>
      <c r="V8" s="213"/>
      <c r="W8" s="213"/>
      <c r="X8" s="213"/>
      <c r="Y8" s="213"/>
    </row>
    <row r="9" spans="1:25" ht="18" customHeight="1" x14ac:dyDescent="0.2">
      <c r="A9" s="219">
        <v>2</v>
      </c>
      <c r="B9" s="212" t="s">
        <v>133</v>
      </c>
      <c r="C9" s="220">
        <f>+M13</f>
        <v>0</v>
      </c>
      <c r="D9" s="242">
        <v>4</v>
      </c>
      <c r="E9" s="227">
        <f>C9*D9</f>
        <v>0</v>
      </c>
      <c r="F9" s="241"/>
      <c r="N9" s="245">
        <f>(E8+E9)</f>
        <v>0</v>
      </c>
      <c r="O9" s="213"/>
      <c r="P9" s="213"/>
      <c r="Q9" s="213"/>
      <c r="R9" s="213"/>
      <c r="S9" s="213"/>
      <c r="T9" s="213"/>
      <c r="U9" s="213"/>
      <c r="V9" s="213"/>
      <c r="W9" s="213"/>
      <c r="X9" s="213"/>
      <c r="Y9" s="213"/>
    </row>
    <row r="10" spans="1:25" ht="18" customHeight="1" x14ac:dyDescent="0.2">
      <c r="A10" s="255" t="s">
        <v>128</v>
      </c>
      <c r="B10" s="256"/>
      <c r="C10" s="256"/>
      <c r="D10" s="256"/>
      <c r="E10" s="257"/>
      <c r="F10" s="244"/>
      <c r="G10" s="241"/>
      <c r="M10" s="244">
        <f>+E14+E13+E11</f>
        <v>0</v>
      </c>
      <c r="N10" s="250">
        <f>+ROUND(((+E11+E13+E14)*0.13)/16,0)</f>
        <v>0</v>
      </c>
      <c r="O10" s="213"/>
      <c r="P10" s="213"/>
      <c r="Q10" s="213"/>
      <c r="R10" s="213"/>
      <c r="S10" s="213"/>
      <c r="T10" s="213"/>
      <c r="U10" s="213"/>
      <c r="V10" s="213"/>
      <c r="W10" s="213"/>
      <c r="X10" s="213"/>
      <c r="Y10" s="213"/>
    </row>
    <row r="11" spans="1:25" ht="18" customHeight="1" x14ac:dyDescent="0.2">
      <c r="A11" s="219">
        <v>3</v>
      </c>
      <c r="B11" s="212" t="s">
        <v>139</v>
      </c>
      <c r="C11" s="220">
        <v>138</v>
      </c>
      <c r="D11" s="221"/>
      <c r="E11" s="227">
        <f t="shared" ref="E11" si="0">ROUND(D11*C11,0)</f>
        <v>0</v>
      </c>
      <c r="F11" s="244"/>
      <c r="M11" s="247">
        <v>0.13636999999999999</v>
      </c>
      <c r="N11" s="214">
        <f>ROUND(+N10/16,0)</f>
        <v>0</v>
      </c>
      <c r="O11" s="213"/>
      <c r="P11" s="213"/>
      <c r="Q11" s="213"/>
      <c r="R11" s="213"/>
      <c r="S11" s="213"/>
      <c r="T11" s="213"/>
      <c r="U11" s="213"/>
      <c r="V11" s="213"/>
      <c r="W11" s="213"/>
      <c r="X11" s="213"/>
      <c r="Y11" s="213"/>
    </row>
    <row r="12" spans="1:25" ht="18" customHeight="1" x14ac:dyDescent="0.2">
      <c r="A12" s="258" t="s">
        <v>129</v>
      </c>
      <c r="B12" s="256"/>
      <c r="C12" s="256"/>
      <c r="D12" s="256"/>
      <c r="E12" s="257"/>
      <c r="M12" s="246">
        <f>ROUND(+M10*M11,0)</f>
        <v>0</v>
      </c>
      <c r="N12" s="244">
        <f>ROUND(+N11/16,0)</f>
        <v>0</v>
      </c>
      <c r="O12" s="213"/>
      <c r="P12" s="213"/>
      <c r="Q12" s="213"/>
      <c r="R12" s="213"/>
      <c r="S12" s="213"/>
      <c r="T12" s="213"/>
      <c r="U12" s="213"/>
      <c r="V12" s="213"/>
      <c r="W12" s="213"/>
      <c r="X12" s="213"/>
      <c r="Y12" s="213"/>
    </row>
    <row r="13" spans="1:25" ht="18" customHeight="1" x14ac:dyDescent="0.2">
      <c r="A13" s="219">
        <v>4</v>
      </c>
      <c r="B13" s="212" t="s">
        <v>130</v>
      </c>
      <c r="C13" s="220">
        <v>72</v>
      </c>
      <c r="D13" s="221"/>
      <c r="E13" s="227">
        <f t="shared" ref="E13:E14" si="1">ROUND(D13*C13,0)</f>
        <v>0</v>
      </c>
      <c r="F13" s="244"/>
      <c r="M13" s="244">
        <f>ROUND(M12/16,0)</f>
        <v>0</v>
      </c>
      <c r="N13" s="213"/>
      <c r="O13" s="213"/>
      <c r="P13" s="213"/>
      <c r="Q13" s="213"/>
      <c r="R13" s="213"/>
      <c r="S13" s="213"/>
      <c r="T13" s="213"/>
      <c r="U13" s="213"/>
      <c r="V13" s="213"/>
      <c r="W13" s="213"/>
      <c r="X13" s="213"/>
      <c r="Y13" s="213"/>
    </row>
    <row r="14" spans="1:25" ht="18" customHeight="1" x14ac:dyDescent="0.2">
      <c r="A14" s="219">
        <v>5</v>
      </c>
      <c r="B14" s="212" t="s">
        <v>131</v>
      </c>
      <c r="C14" s="220">
        <v>290</v>
      </c>
      <c r="D14" s="221"/>
      <c r="E14" s="227">
        <f t="shared" si="1"/>
        <v>0</v>
      </c>
      <c r="N14" s="245">
        <f>+F8-F15</f>
        <v>0</v>
      </c>
      <c r="O14" s="213"/>
      <c r="P14" s="213"/>
      <c r="Q14" s="213"/>
      <c r="R14" s="213"/>
      <c r="S14" s="213"/>
      <c r="T14" s="213"/>
      <c r="U14" s="213"/>
      <c r="V14" s="213"/>
      <c r="W14" s="213"/>
      <c r="X14" s="213"/>
      <c r="Y14" s="213"/>
    </row>
    <row r="15" spans="1:25" ht="18" customHeight="1" thickBot="1" x14ac:dyDescent="0.25">
      <c r="A15" s="228"/>
      <c r="B15" s="229" t="s">
        <v>4</v>
      </c>
      <c r="C15" s="230"/>
      <c r="D15" s="231"/>
      <c r="E15" s="232">
        <f>SUM(E8:E14)</f>
        <v>0</v>
      </c>
      <c r="F15" s="244"/>
      <c r="G15" s="213"/>
      <c r="H15" s="245"/>
      <c r="M15" s="213"/>
      <c r="N15" s="213"/>
      <c r="O15" s="213"/>
      <c r="P15" s="213"/>
      <c r="Q15" s="213"/>
      <c r="R15" s="213"/>
      <c r="S15" s="213"/>
      <c r="T15" s="213"/>
      <c r="U15" s="213"/>
      <c r="V15" s="213"/>
      <c r="W15" s="213"/>
      <c r="X15" s="213"/>
      <c r="Y15" s="213"/>
    </row>
    <row r="16" spans="1:25" ht="18" customHeight="1" x14ac:dyDescent="0.2">
      <c r="F16" s="213"/>
      <c r="G16" s="213"/>
      <c r="H16" s="213"/>
      <c r="M16" s="213"/>
      <c r="N16" s="213"/>
      <c r="O16" s="213"/>
      <c r="P16" s="213"/>
      <c r="Q16" s="213"/>
      <c r="R16" s="213"/>
      <c r="S16" s="213"/>
      <c r="T16" s="213"/>
      <c r="U16" s="213"/>
      <c r="V16" s="213"/>
      <c r="W16" s="213"/>
      <c r="X16" s="213"/>
      <c r="Y16" s="213"/>
    </row>
    <row r="17" spans="1:25" ht="18" customHeight="1" thickBot="1" x14ac:dyDescent="0.25">
      <c r="F17" s="213"/>
      <c r="G17" s="213"/>
      <c r="H17" s="243"/>
      <c r="M17" s="213"/>
      <c r="N17" s="213"/>
      <c r="O17" s="213"/>
      <c r="P17" s="213"/>
      <c r="Q17" s="213"/>
      <c r="R17" s="213"/>
      <c r="S17" s="213"/>
      <c r="T17" s="213"/>
      <c r="U17" s="213"/>
      <c r="V17" s="213"/>
      <c r="W17" s="213"/>
      <c r="X17" s="213"/>
      <c r="Y17" s="213"/>
    </row>
    <row r="18" spans="1:25" ht="27.75" customHeight="1" x14ac:dyDescent="0.25">
      <c r="A18" s="233" t="s">
        <v>5</v>
      </c>
      <c r="B18" s="234"/>
      <c r="C18" s="234"/>
      <c r="D18" s="234"/>
      <c r="E18" s="235"/>
      <c r="F18" s="213"/>
      <c r="G18" s="213"/>
      <c r="H18" s="213"/>
      <c r="M18" s="213"/>
      <c r="N18" s="213"/>
      <c r="O18" s="213"/>
      <c r="P18" s="213"/>
      <c r="Q18" s="213"/>
      <c r="R18" s="213"/>
      <c r="S18" s="213"/>
      <c r="T18" s="213"/>
      <c r="U18" s="213"/>
      <c r="V18" s="213"/>
      <c r="W18" s="213"/>
      <c r="X18" s="213"/>
      <c r="Y18" s="213"/>
    </row>
    <row r="19" spans="1:25" ht="79.5" customHeight="1" x14ac:dyDescent="0.2">
      <c r="A19" s="259" t="s">
        <v>138</v>
      </c>
      <c r="B19" s="260"/>
      <c r="C19" s="260"/>
      <c r="D19" s="260"/>
      <c r="E19" s="261"/>
      <c r="F19" s="213"/>
      <c r="G19" s="213"/>
      <c r="H19" s="213"/>
      <c r="M19" s="213"/>
      <c r="N19" s="213"/>
      <c r="O19" s="213"/>
      <c r="P19" s="213"/>
      <c r="Q19" s="213"/>
      <c r="R19" s="213"/>
      <c r="S19" s="213"/>
      <c r="T19" s="213"/>
      <c r="U19" s="213"/>
      <c r="V19" s="213"/>
      <c r="W19" s="213"/>
      <c r="X19" s="213"/>
      <c r="Y19" s="213"/>
    </row>
    <row r="20" spans="1:25" ht="19.5" customHeight="1" x14ac:dyDescent="0.2">
      <c r="A20" s="178" t="s">
        <v>6</v>
      </c>
      <c r="B20" s="236"/>
      <c r="C20" s="236"/>
      <c r="D20" s="236"/>
      <c r="E20" s="237"/>
      <c r="F20" s="213"/>
      <c r="G20" s="213"/>
      <c r="H20" s="213"/>
      <c r="M20" s="213"/>
      <c r="N20" s="213"/>
      <c r="O20" s="213"/>
      <c r="P20" s="213"/>
      <c r="Q20" s="213"/>
      <c r="R20" s="213"/>
      <c r="S20" s="213"/>
      <c r="T20" s="213"/>
      <c r="U20" s="213"/>
      <c r="V20" s="213"/>
      <c r="W20" s="213"/>
      <c r="X20" s="213"/>
      <c r="Y20" s="213"/>
    </row>
    <row r="21" spans="1:25" ht="24" customHeight="1" x14ac:dyDescent="0.2">
      <c r="A21" s="177">
        <v>1</v>
      </c>
      <c r="B21" s="238" t="s">
        <v>122</v>
      </c>
      <c r="C21" s="239"/>
      <c r="D21" s="239"/>
      <c r="E21" s="240"/>
      <c r="F21" s="213"/>
      <c r="G21" s="213"/>
      <c r="H21" s="213"/>
      <c r="M21" s="213"/>
      <c r="N21" s="213"/>
      <c r="O21" s="213"/>
      <c r="P21" s="213"/>
      <c r="Q21" s="213"/>
      <c r="R21" s="213"/>
      <c r="S21" s="213"/>
      <c r="T21" s="213"/>
      <c r="U21" s="213"/>
      <c r="V21" s="213"/>
      <c r="W21" s="213"/>
      <c r="X21" s="213"/>
      <c r="Y21" s="213"/>
    </row>
    <row r="22" spans="1:25" ht="19.149999999999999" customHeight="1" x14ac:dyDescent="0.2">
      <c r="A22" s="178" t="s">
        <v>134</v>
      </c>
      <c r="B22" s="236"/>
      <c r="C22" s="236"/>
      <c r="D22" s="236"/>
      <c r="E22" s="237"/>
      <c r="F22" s="213"/>
      <c r="G22" s="213"/>
      <c r="H22" s="213"/>
      <c r="M22" s="213"/>
      <c r="N22" s="213"/>
      <c r="O22" s="213"/>
      <c r="P22" s="213"/>
      <c r="Q22" s="213"/>
      <c r="R22" s="213"/>
      <c r="S22" s="213"/>
      <c r="T22" s="213"/>
      <c r="U22" s="213"/>
      <c r="V22" s="213"/>
      <c r="W22" s="213"/>
      <c r="X22" s="213"/>
      <c r="Y22" s="213"/>
    </row>
    <row r="23" spans="1:25" ht="33" customHeight="1" x14ac:dyDescent="0.2">
      <c r="A23" s="178">
        <v>1</v>
      </c>
      <c r="B23" s="262" t="s">
        <v>123</v>
      </c>
      <c r="C23" s="263"/>
      <c r="D23" s="263"/>
      <c r="E23" s="264"/>
      <c r="F23" s="213"/>
      <c r="G23" s="213"/>
      <c r="H23" s="213"/>
      <c r="M23" s="213"/>
      <c r="N23" s="213"/>
      <c r="O23" s="213"/>
      <c r="P23" s="213"/>
      <c r="Q23" s="213"/>
      <c r="R23" s="213"/>
      <c r="S23" s="213"/>
      <c r="T23" s="213"/>
      <c r="U23" s="213"/>
      <c r="V23" s="213"/>
      <c r="W23" s="213"/>
      <c r="X23" s="213"/>
      <c r="Y23" s="213"/>
    </row>
    <row r="24" spans="1:25" ht="30" customHeight="1" x14ac:dyDescent="0.2">
      <c r="A24" s="178">
        <v>2</v>
      </c>
      <c r="B24" s="262" t="s">
        <v>136</v>
      </c>
      <c r="C24" s="263"/>
      <c r="D24" s="263"/>
      <c r="E24" s="264"/>
      <c r="F24" s="213"/>
      <c r="G24" s="213"/>
      <c r="H24" s="213"/>
      <c r="M24" s="213"/>
      <c r="N24" s="213"/>
      <c r="O24" s="213"/>
      <c r="P24" s="213"/>
      <c r="Q24" s="213"/>
      <c r="R24" s="213"/>
      <c r="S24" s="213"/>
      <c r="T24" s="213"/>
      <c r="U24" s="213"/>
      <c r="V24" s="213"/>
      <c r="W24" s="213"/>
      <c r="X24" s="213"/>
      <c r="Y24" s="213"/>
    </row>
    <row r="25" spans="1:25" ht="39" customHeight="1" x14ac:dyDescent="0.2">
      <c r="A25" s="271" t="s">
        <v>140</v>
      </c>
      <c r="B25" s="272"/>
      <c r="C25" s="272"/>
      <c r="D25" s="272"/>
      <c r="E25" s="273"/>
      <c r="F25" s="213"/>
      <c r="G25" s="213"/>
      <c r="H25" s="213"/>
      <c r="M25" s="213"/>
      <c r="N25" s="213"/>
      <c r="O25" s="213"/>
      <c r="P25" s="213"/>
      <c r="Q25" s="213"/>
      <c r="R25" s="213"/>
      <c r="S25" s="213"/>
      <c r="T25" s="213"/>
      <c r="U25" s="213"/>
      <c r="V25" s="213"/>
      <c r="W25" s="213"/>
      <c r="X25" s="213"/>
      <c r="Y25" s="213"/>
    </row>
    <row r="26" spans="1:25" ht="20.25" customHeight="1" x14ac:dyDescent="0.2">
      <c r="A26" s="178" t="s">
        <v>124</v>
      </c>
      <c r="B26" s="236"/>
      <c r="C26" s="236"/>
      <c r="D26" s="236"/>
      <c r="E26" s="237"/>
      <c r="F26" s="213"/>
      <c r="G26" s="213"/>
      <c r="H26" s="213"/>
      <c r="M26" s="213"/>
      <c r="N26" s="213"/>
      <c r="O26" s="213"/>
      <c r="P26" s="213"/>
      <c r="Q26" s="213"/>
      <c r="R26" s="213"/>
      <c r="S26" s="213"/>
      <c r="T26" s="213"/>
      <c r="U26" s="213"/>
      <c r="V26" s="213"/>
      <c r="W26" s="213"/>
      <c r="X26" s="213"/>
      <c r="Y26" s="213"/>
    </row>
    <row r="27" spans="1:25" ht="45.75" customHeight="1" x14ac:dyDescent="0.2">
      <c r="A27" s="178">
        <v>1</v>
      </c>
      <c r="B27" s="262" t="s">
        <v>125</v>
      </c>
      <c r="C27" s="263"/>
      <c r="D27" s="263"/>
      <c r="E27" s="264"/>
      <c r="F27" s="213"/>
      <c r="G27" s="213"/>
      <c r="H27" s="213"/>
      <c r="M27" s="213"/>
      <c r="N27" s="213"/>
      <c r="O27" s="213"/>
      <c r="P27" s="213"/>
      <c r="Q27" s="213"/>
      <c r="R27" s="213"/>
      <c r="S27" s="213"/>
      <c r="T27" s="213"/>
      <c r="U27" s="213"/>
      <c r="V27" s="213"/>
      <c r="W27" s="213"/>
      <c r="X27" s="213"/>
      <c r="Y27" s="213"/>
    </row>
    <row r="28" spans="1:25" ht="42.75" customHeight="1" x14ac:dyDescent="0.2">
      <c r="A28" s="178">
        <v>2</v>
      </c>
      <c r="B28" s="262" t="s">
        <v>141</v>
      </c>
      <c r="C28" s="263"/>
      <c r="D28" s="263"/>
      <c r="E28" s="264"/>
      <c r="F28" s="213"/>
      <c r="G28" s="213"/>
      <c r="H28" s="213"/>
      <c r="M28" s="213"/>
      <c r="N28" s="213"/>
      <c r="O28" s="213"/>
      <c r="P28" s="213"/>
      <c r="Q28" s="213"/>
      <c r="R28" s="213"/>
      <c r="S28" s="213"/>
      <c r="T28" s="213"/>
      <c r="U28" s="213"/>
      <c r="V28" s="213"/>
      <c r="W28" s="213"/>
      <c r="X28" s="213"/>
      <c r="Y28" s="213"/>
    </row>
    <row r="29" spans="1:25" ht="45.75" customHeight="1" x14ac:dyDescent="0.2">
      <c r="A29" s="178">
        <v>3</v>
      </c>
      <c r="B29" s="262" t="s">
        <v>137</v>
      </c>
      <c r="C29" s="263"/>
      <c r="D29" s="263"/>
      <c r="E29" s="264"/>
      <c r="F29" s="213"/>
      <c r="G29" s="213"/>
      <c r="H29" s="213"/>
      <c r="M29" s="213"/>
      <c r="N29" s="213"/>
      <c r="O29" s="213"/>
      <c r="P29" s="213"/>
      <c r="Q29" s="213"/>
      <c r="R29" s="213"/>
      <c r="S29" s="213"/>
      <c r="T29" s="213"/>
      <c r="U29" s="213"/>
      <c r="V29" s="213"/>
      <c r="W29" s="213"/>
      <c r="X29" s="213"/>
      <c r="Y29" s="213"/>
    </row>
    <row r="30" spans="1:25" ht="20.25" customHeight="1" x14ac:dyDescent="0.2">
      <c r="A30" s="178" t="s">
        <v>7</v>
      </c>
      <c r="B30" s="236"/>
      <c r="C30" s="236"/>
      <c r="D30" s="236"/>
      <c r="E30" s="237"/>
      <c r="F30" s="213"/>
      <c r="G30" s="213"/>
      <c r="H30" s="213"/>
      <c r="M30" s="213"/>
      <c r="N30" s="213"/>
      <c r="O30" s="213"/>
      <c r="P30" s="213"/>
      <c r="Q30" s="213"/>
      <c r="R30" s="213"/>
      <c r="S30" s="213"/>
      <c r="T30" s="213"/>
      <c r="U30" s="213"/>
      <c r="V30" s="213"/>
      <c r="W30" s="213"/>
      <c r="X30" s="213"/>
      <c r="Y30" s="213"/>
    </row>
    <row r="31" spans="1:25" ht="26.25" customHeight="1" thickBot="1" x14ac:dyDescent="0.25">
      <c r="A31" s="179">
        <v>1</v>
      </c>
      <c r="B31" s="265" t="s">
        <v>8</v>
      </c>
      <c r="C31" s="266"/>
      <c r="D31" s="266"/>
      <c r="E31" s="267"/>
      <c r="H31" s="213"/>
      <c r="M31" s="213"/>
      <c r="N31" s="213"/>
      <c r="O31" s="213"/>
      <c r="P31" s="213"/>
      <c r="Q31" s="213"/>
      <c r="R31" s="213"/>
      <c r="S31" s="213"/>
      <c r="T31" s="213"/>
      <c r="U31" s="213"/>
      <c r="V31" s="213"/>
      <c r="W31" s="213"/>
      <c r="X31" s="213"/>
      <c r="Y31" s="213"/>
    </row>
    <row r="32" spans="1:25" x14ac:dyDescent="0.2">
      <c r="A32" s="214"/>
      <c r="B32" s="214"/>
      <c r="C32" s="214"/>
      <c r="D32" s="214"/>
      <c r="E32" s="214"/>
      <c r="H32" s="213"/>
      <c r="M32" s="213"/>
      <c r="N32" s="213"/>
      <c r="O32" s="213"/>
      <c r="P32" s="213"/>
      <c r="Q32" s="213"/>
      <c r="R32" s="213"/>
      <c r="S32" s="213"/>
      <c r="T32" s="213"/>
      <c r="U32" s="213"/>
      <c r="V32" s="213"/>
      <c r="W32" s="213"/>
      <c r="X32" s="213"/>
      <c r="Y32" s="213"/>
    </row>
    <row r="33" spans="1:25" x14ac:dyDescent="0.2">
      <c r="A33" s="214"/>
      <c r="B33" s="214"/>
      <c r="C33" s="214"/>
      <c r="D33" s="214"/>
      <c r="E33" s="214"/>
      <c r="H33" s="213"/>
      <c r="M33" s="213"/>
      <c r="N33" s="213"/>
      <c r="O33" s="213"/>
      <c r="P33" s="213"/>
      <c r="Q33" s="213"/>
      <c r="R33" s="213"/>
      <c r="S33" s="213"/>
      <c r="T33" s="213"/>
      <c r="U33" s="213"/>
      <c r="V33" s="213"/>
      <c r="W33" s="213"/>
      <c r="X33" s="213"/>
      <c r="Y33" s="213"/>
    </row>
    <row r="34" spans="1:25" x14ac:dyDescent="0.2">
      <c r="A34" s="214"/>
      <c r="B34" s="214"/>
      <c r="C34" s="214"/>
      <c r="D34" s="214"/>
      <c r="E34" s="214"/>
      <c r="H34" s="213"/>
      <c r="M34" s="213"/>
      <c r="N34" s="213"/>
      <c r="O34" s="213"/>
      <c r="P34" s="213"/>
      <c r="Q34" s="213"/>
      <c r="R34" s="213"/>
      <c r="S34" s="213"/>
      <c r="T34" s="213"/>
      <c r="U34" s="213"/>
      <c r="V34" s="213"/>
      <c r="W34" s="213"/>
      <c r="X34" s="213"/>
      <c r="Y34" s="213"/>
    </row>
    <row r="35" spans="1:25" x14ac:dyDescent="0.2">
      <c r="A35" s="214"/>
      <c r="B35" s="214"/>
      <c r="C35" s="214"/>
      <c r="D35" s="214"/>
      <c r="E35" s="214"/>
      <c r="H35" s="213"/>
      <c r="M35" s="213"/>
      <c r="N35" s="213"/>
      <c r="O35" s="213"/>
      <c r="P35" s="213"/>
      <c r="Q35" s="213"/>
      <c r="R35" s="213"/>
      <c r="S35" s="213"/>
      <c r="T35" s="213"/>
      <c r="U35" s="213"/>
      <c r="V35" s="213"/>
      <c r="W35" s="213"/>
      <c r="X35" s="213"/>
      <c r="Y35" s="213"/>
    </row>
    <row r="36" spans="1:25" x14ac:dyDescent="0.2">
      <c r="A36" s="214"/>
      <c r="B36" s="214"/>
      <c r="C36" s="214"/>
      <c r="D36" s="214"/>
      <c r="E36" s="214"/>
      <c r="H36" s="213"/>
      <c r="M36" s="213"/>
      <c r="N36" s="213"/>
      <c r="O36" s="213"/>
      <c r="P36" s="213"/>
      <c r="Q36" s="213"/>
      <c r="R36" s="213"/>
      <c r="S36" s="213"/>
      <c r="T36" s="213"/>
      <c r="U36" s="213"/>
      <c r="V36" s="213"/>
      <c r="W36" s="213"/>
      <c r="X36" s="213"/>
      <c r="Y36" s="213"/>
    </row>
    <row r="37" spans="1:25" x14ac:dyDescent="0.2">
      <c r="A37" s="214"/>
      <c r="B37" s="214"/>
      <c r="C37" s="214"/>
      <c r="D37" s="214"/>
      <c r="E37" s="214"/>
      <c r="H37" s="213"/>
      <c r="M37" s="213"/>
      <c r="N37" s="213"/>
      <c r="O37" s="213"/>
      <c r="P37" s="213"/>
      <c r="Q37" s="213"/>
      <c r="R37" s="213"/>
      <c r="S37" s="213"/>
      <c r="T37" s="213"/>
      <c r="U37" s="213"/>
      <c r="V37" s="213"/>
      <c r="W37" s="213"/>
      <c r="X37" s="213"/>
      <c r="Y37" s="213"/>
    </row>
    <row r="38" spans="1:25" s="214" customFormat="1" x14ac:dyDescent="0.2">
      <c r="G38" s="215"/>
    </row>
    <row r="39" spans="1:25" s="214" customFormat="1" x14ac:dyDescent="0.2">
      <c r="G39" s="215"/>
    </row>
    <row r="40" spans="1:25" s="214" customFormat="1" x14ac:dyDescent="0.2">
      <c r="G40" s="215"/>
    </row>
    <row r="41" spans="1:25" s="214" customFormat="1" x14ac:dyDescent="0.2">
      <c r="G41" s="215"/>
    </row>
    <row r="42" spans="1:25" s="214" customFormat="1" x14ac:dyDescent="0.2">
      <c r="G42" s="215"/>
    </row>
    <row r="43" spans="1:25" s="214" customFormat="1" x14ac:dyDescent="0.2">
      <c r="G43" s="215"/>
    </row>
    <row r="44" spans="1:25" s="214" customFormat="1" x14ac:dyDescent="0.2">
      <c r="G44" s="215"/>
    </row>
    <row r="45" spans="1:25" s="214" customFormat="1" x14ac:dyDescent="0.2">
      <c r="G45" s="215"/>
    </row>
    <row r="46" spans="1:25" s="214" customFormat="1" x14ac:dyDescent="0.2">
      <c r="G46" s="215"/>
    </row>
    <row r="47" spans="1:25" s="214" customFormat="1" x14ac:dyDescent="0.2">
      <c r="G47" s="215"/>
    </row>
    <row r="48" spans="1:25" s="214" customFormat="1" x14ac:dyDescent="0.2">
      <c r="G48" s="215"/>
    </row>
    <row r="49" spans="7:7" s="214" customFormat="1" x14ac:dyDescent="0.2">
      <c r="G49" s="215"/>
    </row>
    <row r="50" spans="7:7" s="214" customFormat="1" x14ac:dyDescent="0.2">
      <c r="G50" s="215"/>
    </row>
    <row r="51" spans="7:7" s="214" customFormat="1" x14ac:dyDescent="0.2">
      <c r="G51" s="215"/>
    </row>
    <row r="52" spans="7:7" s="214" customFormat="1" x14ac:dyDescent="0.2">
      <c r="G52" s="215"/>
    </row>
    <row r="53" spans="7:7" s="214" customFormat="1" x14ac:dyDescent="0.2">
      <c r="G53" s="215"/>
    </row>
    <row r="54" spans="7:7" s="214" customFormat="1" x14ac:dyDescent="0.2">
      <c r="G54" s="215"/>
    </row>
    <row r="55" spans="7:7" s="214" customFormat="1" x14ac:dyDescent="0.2">
      <c r="G55" s="215"/>
    </row>
    <row r="56" spans="7:7" s="214" customFormat="1" x14ac:dyDescent="0.2">
      <c r="G56" s="215"/>
    </row>
    <row r="57" spans="7:7" s="214" customFormat="1" x14ac:dyDescent="0.2">
      <c r="G57" s="215"/>
    </row>
    <row r="58" spans="7:7" s="214" customFormat="1" x14ac:dyDescent="0.2">
      <c r="G58" s="215"/>
    </row>
    <row r="59" spans="7:7" s="214" customFormat="1" x14ac:dyDescent="0.2">
      <c r="G59" s="215"/>
    </row>
    <row r="60" spans="7:7" s="214" customFormat="1" x14ac:dyDescent="0.2">
      <c r="G60" s="215"/>
    </row>
    <row r="61" spans="7:7" s="214" customFormat="1" x14ac:dyDescent="0.2">
      <c r="G61" s="215"/>
    </row>
    <row r="62" spans="7:7" s="214" customFormat="1" x14ac:dyDescent="0.2">
      <c r="G62" s="215"/>
    </row>
    <row r="63" spans="7:7" s="214" customFormat="1" x14ac:dyDescent="0.2">
      <c r="G63" s="215"/>
    </row>
    <row r="64" spans="7:7" s="214" customFormat="1" x14ac:dyDescent="0.2">
      <c r="G64" s="215"/>
    </row>
    <row r="65" spans="7:7" s="214" customFormat="1" x14ac:dyDescent="0.2">
      <c r="G65" s="215"/>
    </row>
    <row r="66" spans="7:7" s="214" customFormat="1" x14ac:dyDescent="0.2">
      <c r="G66" s="215"/>
    </row>
    <row r="67" spans="7:7" s="214" customFormat="1" x14ac:dyDescent="0.2">
      <c r="G67" s="215"/>
    </row>
    <row r="68" spans="7:7" s="214" customFormat="1" x14ac:dyDescent="0.2">
      <c r="G68" s="215"/>
    </row>
    <row r="69" spans="7:7" s="214" customFormat="1" x14ac:dyDescent="0.2">
      <c r="G69" s="215"/>
    </row>
    <row r="70" spans="7:7" s="214" customFormat="1" x14ac:dyDescent="0.2">
      <c r="G70" s="215"/>
    </row>
    <row r="71" spans="7:7" s="214" customFormat="1" x14ac:dyDescent="0.2">
      <c r="G71" s="215"/>
    </row>
    <row r="72" spans="7:7" s="214" customFormat="1" x14ac:dyDescent="0.2">
      <c r="G72" s="215"/>
    </row>
    <row r="73" spans="7:7" s="214" customFormat="1" x14ac:dyDescent="0.2">
      <c r="G73" s="215"/>
    </row>
    <row r="74" spans="7:7" s="214" customFormat="1" x14ac:dyDescent="0.2">
      <c r="G74" s="215"/>
    </row>
    <row r="75" spans="7:7" s="214" customFormat="1" x14ac:dyDescent="0.2">
      <c r="G75" s="215"/>
    </row>
    <row r="76" spans="7:7" s="214" customFormat="1" x14ac:dyDescent="0.2">
      <c r="G76" s="215"/>
    </row>
    <row r="77" spans="7:7" s="214" customFormat="1" x14ac:dyDescent="0.2">
      <c r="G77" s="215"/>
    </row>
    <row r="78" spans="7:7" s="214" customFormat="1" x14ac:dyDescent="0.2">
      <c r="G78" s="215"/>
    </row>
    <row r="79" spans="7:7" s="214" customFormat="1" x14ac:dyDescent="0.2">
      <c r="G79" s="215"/>
    </row>
    <row r="80" spans="7:7" s="214" customFormat="1" x14ac:dyDescent="0.2">
      <c r="G80" s="215"/>
    </row>
    <row r="81" spans="7:7" s="214" customFormat="1" x14ac:dyDescent="0.2">
      <c r="G81" s="215"/>
    </row>
    <row r="82" spans="7:7" s="214" customFormat="1" x14ac:dyDescent="0.2">
      <c r="G82" s="215"/>
    </row>
    <row r="83" spans="7:7" s="214" customFormat="1" x14ac:dyDescent="0.2">
      <c r="G83" s="215"/>
    </row>
    <row r="84" spans="7:7" s="214" customFormat="1" x14ac:dyDescent="0.2">
      <c r="G84" s="215"/>
    </row>
    <row r="85" spans="7:7" s="214" customFormat="1" x14ac:dyDescent="0.2">
      <c r="G85" s="215"/>
    </row>
    <row r="86" spans="7:7" s="214" customFormat="1" x14ac:dyDescent="0.2">
      <c r="G86" s="215"/>
    </row>
    <row r="87" spans="7:7" s="214" customFormat="1" x14ac:dyDescent="0.2">
      <c r="G87" s="215"/>
    </row>
    <row r="88" spans="7:7" s="214" customFormat="1" x14ac:dyDescent="0.2">
      <c r="G88" s="215"/>
    </row>
    <row r="89" spans="7:7" s="214" customFormat="1" x14ac:dyDescent="0.2">
      <c r="G89" s="215"/>
    </row>
    <row r="90" spans="7:7" s="214" customFormat="1" x14ac:dyDescent="0.2">
      <c r="G90" s="215"/>
    </row>
    <row r="91" spans="7:7" s="214" customFormat="1" x14ac:dyDescent="0.2">
      <c r="G91" s="215"/>
    </row>
    <row r="92" spans="7:7" s="214" customFormat="1" x14ac:dyDescent="0.2">
      <c r="G92" s="215"/>
    </row>
    <row r="93" spans="7:7" s="214" customFormat="1" x14ac:dyDescent="0.2">
      <c r="G93" s="215"/>
    </row>
    <row r="94" spans="7:7" s="214" customFormat="1" x14ac:dyDescent="0.2">
      <c r="G94" s="215"/>
    </row>
    <row r="95" spans="7:7" s="214" customFormat="1" x14ac:dyDescent="0.2">
      <c r="G95" s="215"/>
    </row>
    <row r="96" spans="7:7" s="214" customFormat="1" x14ac:dyDescent="0.2">
      <c r="G96" s="215"/>
    </row>
    <row r="97" spans="7:7" s="214" customFormat="1" x14ac:dyDescent="0.2">
      <c r="G97" s="215"/>
    </row>
    <row r="98" spans="7:7" s="214" customFormat="1" x14ac:dyDescent="0.2">
      <c r="G98" s="215"/>
    </row>
    <row r="99" spans="7:7" s="214" customFormat="1" x14ac:dyDescent="0.2">
      <c r="G99" s="215"/>
    </row>
    <row r="100" spans="7:7" s="214" customFormat="1" x14ac:dyDescent="0.2">
      <c r="G100" s="215"/>
    </row>
    <row r="101" spans="7:7" s="214" customFormat="1" x14ac:dyDescent="0.2">
      <c r="G101" s="215"/>
    </row>
    <row r="102" spans="7:7" s="214" customFormat="1" x14ac:dyDescent="0.2">
      <c r="G102" s="215"/>
    </row>
    <row r="103" spans="7:7" s="214" customFormat="1" x14ac:dyDescent="0.2">
      <c r="G103" s="215"/>
    </row>
    <row r="104" spans="7:7" s="214" customFormat="1" x14ac:dyDescent="0.2">
      <c r="G104" s="215"/>
    </row>
    <row r="105" spans="7:7" s="214" customFormat="1" x14ac:dyDescent="0.2">
      <c r="G105" s="215"/>
    </row>
    <row r="106" spans="7:7" s="214" customFormat="1" x14ac:dyDescent="0.2">
      <c r="G106" s="215"/>
    </row>
    <row r="107" spans="7:7" s="214" customFormat="1" x14ac:dyDescent="0.2">
      <c r="G107" s="215"/>
    </row>
    <row r="108" spans="7:7" s="214" customFormat="1" x14ac:dyDescent="0.2">
      <c r="G108" s="215"/>
    </row>
    <row r="109" spans="7:7" s="214" customFormat="1" x14ac:dyDescent="0.2">
      <c r="G109" s="215"/>
    </row>
    <row r="110" spans="7:7" s="214" customFormat="1" x14ac:dyDescent="0.2">
      <c r="G110" s="215"/>
    </row>
    <row r="111" spans="7:7" s="214" customFormat="1" x14ac:dyDescent="0.2">
      <c r="G111" s="215"/>
    </row>
    <row r="112" spans="7:7" s="214" customFormat="1" x14ac:dyDescent="0.2">
      <c r="G112" s="215"/>
    </row>
    <row r="113" spans="7:7" s="214" customFormat="1" x14ac:dyDescent="0.2">
      <c r="G113" s="215"/>
    </row>
    <row r="114" spans="7:7" s="214" customFormat="1" x14ac:dyDescent="0.2">
      <c r="G114" s="215"/>
    </row>
    <row r="115" spans="7:7" s="214" customFormat="1" x14ac:dyDescent="0.2">
      <c r="G115" s="215"/>
    </row>
    <row r="116" spans="7:7" s="214" customFormat="1" x14ac:dyDescent="0.2">
      <c r="G116" s="215"/>
    </row>
    <row r="117" spans="7:7" s="214" customFormat="1" x14ac:dyDescent="0.2">
      <c r="G117" s="215"/>
    </row>
    <row r="118" spans="7:7" s="214" customFormat="1" x14ac:dyDescent="0.2">
      <c r="G118" s="215"/>
    </row>
    <row r="119" spans="7:7" s="214" customFormat="1" x14ac:dyDescent="0.2">
      <c r="G119" s="215"/>
    </row>
    <row r="120" spans="7:7" s="214" customFormat="1" x14ac:dyDescent="0.2">
      <c r="G120" s="215"/>
    </row>
    <row r="121" spans="7:7" s="214" customFormat="1" x14ac:dyDescent="0.2">
      <c r="G121" s="215"/>
    </row>
    <row r="122" spans="7:7" s="214" customFormat="1" x14ac:dyDescent="0.2">
      <c r="G122" s="215"/>
    </row>
    <row r="123" spans="7:7" s="214" customFormat="1" x14ac:dyDescent="0.2">
      <c r="G123" s="215"/>
    </row>
    <row r="124" spans="7:7" s="214" customFormat="1" x14ac:dyDescent="0.2">
      <c r="G124" s="215"/>
    </row>
    <row r="125" spans="7:7" s="214" customFormat="1" x14ac:dyDescent="0.2">
      <c r="G125" s="215"/>
    </row>
    <row r="126" spans="7:7" s="214" customFormat="1" x14ac:dyDescent="0.2">
      <c r="G126" s="215"/>
    </row>
    <row r="127" spans="7:7" s="214" customFormat="1" x14ac:dyDescent="0.2">
      <c r="G127" s="215"/>
    </row>
    <row r="128" spans="7:7" s="214" customFormat="1" x14ac:dyDescent="0.2">
      <c r="G128" s="215"/>
    </row>
    <row r="129" spans="7:7" s="214" customFormat="1" x14ac:dyDescent="0.2">
      <c r="G129" s="215"/>
    </row>
    <row r="130" spans="7:7" s="214" customFormat="1" x14ac:dyDescent="0.2">
      <c r="G130" s="215"/>
    </row>
    <row r="131" spans="7:7" s="214" customFormat="1" x14ac:dyDescent="0.2">
      <c r="G131" s="215"/>
    </row>
    <row r="132" spans="7:7" s="214" customFormat="1" x14ac:dyDescent="0.2">
      <c r="G132" s="215"/>
    </row>
    <row r="133" spans="7:7" s="214" customFormat="1" x14ac:dyDescent="0.2">
      <c r="G133" s="215"/>
    </row>
    <row r="134" spans="7:7" s="214" customFormat="1" x14ac:dyDescent="0.2">
      <c r="G134" s="215"/>
    </row>
    <row r="135" spans="7:7" s="214" customFormat="1" x14ac:dyDescent="0.2">
      <c r="G135" s="215"/>
    </row>
    <row r="136" spans="7:7" s="214" customFormat="1" x14ac:dyDescent="0.2">
      <c r="G136" s="215"/>
    </row>
    <row r="137" spans="7:7" s="214" customFormat="1" x14ac:dyDescent="0.2">
      <c r="G137" s="215"/>
    </row>
    <row r="138" spans="7:7" s="214" customFormat="1" x14ac:dyDescent="0.2">
      <c r="G138" s="215"/>
    </row>
    <row r="139" spans="7:7" s="214" customFormat="1" x14ac:dyDescent="0.2">
      <c r="G139" s="215"/>
    </row>
    <row r="140" spans="7:7" s="214" customFormat="1" x14ac:dyDescent="0.2">
      <c r="G140" s="215"/>
    </row>
    <row r="141" spans="7:7" s="214" customFormat="1" x14ac:dyDescent="0.2">
      <c r="G141" s="215"/>
    </row>
    <row r="142" spans="7:7" s="214" customFormat="1" x14ac:dyDescent="0.2">
      <c r="G142" s="215"/>
    </row>
    <row r="143" spans="7:7" s="214" customFormat="1" x14ac:dyDescent="0.2">
      <c r="G143" s="215"/>
    </row>
    <row r="144" spans="7:7" s="214" customFormat="1" x14ac:dyDescent="0.2">
      <c r="G144" s="215"/>
    </row>
    <row r="145" spans="7:7" s="214" customFormat="1" x14ac:dyDescent="0.2">
      <c r="G145" s="215"/>
    </row>
    <row r="146" spans="7:7" s="214" customFormat="1" x14ac:dyDescent="0.2">
      <c r="G146" s="215"/>
    </row>
    <row r="147" spans="7:7" s="214" customFormat="1" x14ac:dyDescent="0.2">
      <c r="G147" s="215"/>
    </row>
    <row r="148" spans="7:7" s="214" customFormat="1" x14ac:dyDescent="0.2">
      <c r="G148" s="215"/>
    </row>
    <row r="149" spans="7:7" s="214" customFormat="1" x14ac:dyDescent="0.2">
      <c r="G149" s="215"/>
    </row>
    <row r="150" spans="7:7" s="214" customFormat="1" x14ac:dyDescent="0.2">
      <c r="G150" s="215"/>
    </row>
    <row r="151" spans="7:7" s="214" customFormat="1" x14ac:dyDescent="0.2">
      <c r="G151" s="215"/>
    </row>
    <row r="152" spans="7:7" s="214" customFormat="1" x14ac:dyDescent="0.2">
      <c r="G152" s="215"/>
    </row>
    <row r="153" spans="7:7" s="214" customFormat="1" x14ac:dyDescent="0.2">
      <c r="G153" s="215"/>
    </row>
    <row r="154" spans="7:7" s="214" customFormat="1" x14ac:dyDescent="0.2">
      <c r="G154" s="215"/>
    </row>
    <row r="155" spans="7:7" s="214" customFormat="1" x14ac:dyDescent="0.2">
      <c r="G155" s="215"/>
    </row>
    <row r="156" spans="7:7" s="214" customFormat="1" x14ac:dyDescent="0.2">
      <c r="G156" s="215"/>
    </row>
    <row r="157" spans="7:7" s="214" customFormat="1" x14ac:dyDescent="0.2">
      <c r="G157" s="215"/>
    </row>
    <row r="158" spans="7:7" s="214" customFormat="1" x14ac:dyDescent="0.2">
      <c r="G158" s="215"/>
    </row>
    <row r="159" spans="7:7" s="214" customFormat="1" x14ac:dyDescent="0.2">
      <c r="G159" s="215"/>
    </row>
    <row r="160" spans="7:7" s="214" customFormat="1" x14ac:dyDescent="0.2">
      <c r="G160" s="215"/>
    </row>
    <row r="161" spans="7:7" s="214" customFormat="1" x14ac:dyDescent="0.2">
      <c r="G161" s="215"/>
    </row>
    <row r="162" spans="7:7" s="214" customFormat="1" x14ac:dyDescent="0.2">
      <c r="G162" s="215"/>
    </row>
    <row r="163" spans="7:7" s="214" customFormat="1" x14ac:dyDescent="0.2">
      <c r="G163" s="215"/>
    </row>
    <row r="164" spans="7:7" s="214" customFormat="1" x14ac:dyDescent="0.2">
      <c r="G164" s="215"/>
    </row>
    <row r="165" spans="7:7" s="214" customFormat="1" x14ac:dyDescent="0.2">
      <c r="G165" s="215"/>
    </row>
    <row r="166" spans="7:7" s="214" customFormat="1" x14ac:dyDescent="0.2">
      <c r="G166" s="215"/>
    </row>
    <row r="167" spans="7:7" s="214" customFormat="1" x14ac:dyDescent="0.2">
      <c r="G167" s="215"/>
    </row>
    <row r="168" spans="7:7" s="214" customFormat="1" x14ac:dyDescent="0.2">
      <c r="G168" s="215"/>
    </row>
    <row r="169" spans="7:7" s="214" customFormat="1" x14ac:dyDescent="0.2">
      <c r="G169" s="215"/>
    </row>
    <row r="170" spans="7:7" s="214" customFormat="1" x14ac:dyDescent="0.2">
      <c r="G170" s="215"/>
    </row>
    <row r="171" spans="7:7" s="214" customFormat="1" x14ac:dyDescent="0.2">
      <c r="G171" s="215"/>
    </row>
    <row r="172" spans="7:7" s="214" customFormat="1" x14ac:dyDescent="0.2">
      <c r="G172" s="215"/>
    </row>
    <row r="173" spans="7:7" s="214" customFormat="1" x14ac:dyDescent="0.2">
      <c r="G173" s="215"/>
    </row>
    <row r="174" spans="7:7" s="214" customFormat="1" x14ac:dyDescent="0.2">
      <c r="G174" s="215"/>
    </row>
    <row r="175" spans="7:7" s="214" customFormat="1" x14ac:dyDescent="0.2">
      <c r="G175" s="215"/>
    </row>
    <row r="176" spans="7:7" s="214" customFormat="1" x14ac:dyDescent="0.2">
      <c r="G176" s="215"/>
    </row>
    <row r="177" spans="7:7" s="214" customFormat="1" x14ac:dyDescent="0.2">
      <c r="G177" s="215"/>
    </row>
    <row r="178" spans="7:7" s="214" customFormat="1" x14ac:dyDescent="0.2">
      <c r="G178" s="215"/>
    </row>
    <row r="179" spans="7:7" s="214" customFormat="1" x14ac:dyDescent="0.2">
      <c r="G179" s="215"/>
    </row>
    <row r="180" spans="7:7" s="214" customFormat="1" x14ac:dyDescent="0.2">
      <c r="G180" s="215"/>
    </row>
    <row r="181" spans="7:7" s="214" customFormat="1" x14ac:dyDescent="0.2">
      <c r="G181" s="215"/>
    </row>
    <row r="182" spans="7:7" s="214" customFormat="1" x14ac:dyDescent="0.2">
      <c r="G182" s="215"/>
    </row>
    <row r="183" spans="7:7" s="214" customFormat="1" x14ac:dyDescent="0.2">
      <c r="G183" s="215"/>
    </row>
    <row r="184" spans="7:7" s="214" customFormat="1" x14ac:dyDescent="0.2">
      <c r="G184" s="215"/>
    </row>
    <row r="185" spans="7:7" s="214" customFormat="1" x14ac:dyDescent="0.2">
      <c r="G185" s="215"/>
    </row>
    <row r="186" spans="7:7" s="214" customFormat="1" x14ac:dyDescent="0.2">
      <c r="G186" s="215"/>
    </row>
    <row r="187" spans="7:7" s="214" customFormat="1" x14ac:dyDescent="0.2">
      <c r="G187" s="215"/>
    </row>
    <row r="188" spans="7:7" s="214" customFormat="1" x14ac:dyDescent="0.2">
      <c r="G188" s="215"/>
    </row>
    <row r="189" spans="7:7" s="214" customFormat="1" x14ac:dyDescent="0.2">
      <c r="G189" s="215"/>
    </row>
    <row r="190" spans="7:7" s="214" customFormat="1" x14ac:dyDescent="0.2">
      <c r="G190" s="215"/>
    </row>
  </sheetData>
  <sheetProtection password="C4D7" sheet="1" objects="1" scenarios="1" selectLockedCells="1"/>
  <mergeCells count="14">
    <mergeCell ref="A19:E19"/>
    <mergeCell ref="B28:E28"/>
    <mergeCell ref="B29:E29"/>
    <mergeCell ref="B31:E31"/>
    <mergeCell ref="A5:E5"/>
    <mergeCell ref="B23:E23"/>
    <mergeCell ref="B24:E24"/>
    <mergeCell ref="A25:E25"/>
    <mergeCell ref="B27:E27"/>
    <mergeCell ref="A2:B2"/>
    <mergeCell ref="C2:E2"/>
    <mergeCell ref="A7:E7"/>
    <mergeCell ref="A10:E10"/>
    <mergeCell ref="A12:E12"/>
  </mergeCells>
  <phoneticPr fontId="13" type="noConversion"/>
  <dataValidations xWindow="762" yWindow="362" count="2">
    <dataValidation type="whole" operator="lessThan" showErrorMessage="1" error="Sum of three linkage types must be equal to or greater than sum of computed three linkage types." sqref="M5">
      <formula1>L5</formula1>
    </dataValidation>
    <dataValidation operator="greaterThanOrEqual" showInputMessage="1" showErrorMessage="1" error="Sum of three linkage types must be equal to or greater than sum of computed three linkage types." sqref="M3:M4"/>
  </dataValidations>
  <pageMargins left="0.5" right="0.5" top="0.75" bottom="0.75" header="0.25" footer="0.25"/>
  <pageSetup scale="52" orientation="portrait" r:id="rId1"/>
  <headerFooter alignWithMargins="0">
    <oddHeader>&amp;CPublic Health Solutions -- Contracting and Management Services
MRA COMPUTATION WORKSHEET</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topLeftCell="A16" workbookViewId="0">
      <selection activeCell="M27" sqref="M27"/>
    </sheetView>
  </sheetViews>
  <sheetFormatPr defaultColWidth="9.140625" defaultRowHeight="12.75" x14ac:dyDescent="0.2"/>
  <cols>
    <col min="1" max="1" width="19.28515625" style="88" customWidth="1"/>
    <col min="2" max="2" width="36.7109375" style="88" customWidth="1"/>
    <col min="3" max="3" width="12.28515625" style="88" customWidth="1"/>
    <col min="4" max="4" width="10.7109375" style="88" customWidth="1"/>
    <col min="5" max="5" width="13.42578125" style="88" customWidth="1"/>
    <col min="6" max="6" width="2.7109375" style="88" customWidth="1"/>
    <col min="7" max="16384" width="9.140625" style="88"/>
  </cols>
  <sheetData>
    <row r="1" spans="1:10" s="84" customFormat="1" ht="22.9" customHeight="1" x14ac:dyDescent="0.25">
      <c r="A1" s="208" t="s">
        <v>84</v>
      </c>
      <c r="B1" s="187"/>
      <c r="C1" s="208" t="s">
        <v>85</v>
      </c>
      <c r="D1" s="203"/>
      <c r="E1" s="189"/>
      <c r="F1" s="83"/>
    </row>
    <row r="2" spans="1:10" s="84" customFormat="1" ht="12" x14ac:dyDescent="0.2">
      <c r="A2" s="83"/>
      <c r="B2" s="83"/>
      <c r="C2" s="83"/>
      <c r="D2" s="85"/>
      <c r="E2" s="83"/>
      <c r="F2" s="83"/>
    </row>
    <row r="3" spans="1:10" s="84" customFormat="1" ht="12" x14ac:dyDescent="0.2">
      <c r="A3" s="187" t="s">
        <v>86</v>
      </c>
      <c r="B3" s="181">
        <f>'Budget-Summary'!B3</f>
        <v>0</v>
      </c>
      <c r="C3" s="83"/>
      <c r="D3" s="83"/>
      <c r="E3" s="83"/>
      <c r="F3" s="83"/>
    </row>
    <row r="4" spans="1:10" s="83" customFormat="1" ht="11.25" x14ac:dyDescent="0.2">
      <c r="A4" s="82"/>
      <c r="B4" s="82"/>
    </row>
    <row r="5" spans="1:10" s="83" customFormat="1" ht="11.25" x14ac:dyDescent="0.2">
      <c r="E5" s="87"/>
    </row>
    <row r="6" spans="1:10" s="83" customFormat="1" ht="11.25" x14ac:dyDescent="0.2">
      <c r="A6" s="187" t="s">
        <v>87</v>
      </c>
      <c r="B6" s="187"/>
      <c r="C6" s="188" t="s">
        <v>88</v>
      </c>
      <c r="D6" s="188" t="s">
        <v>89</v>
      </c>
      <c r="E6" s="188" t="s">
        <v>90</v>
      </c>
    </row>
    <row r="7" spans="1:10" s="83" customFormat="1" ht="11.25" x14ac:dyDescent="0.2">
      <c r="A7" s="189"/>
      <c r="B7" s="189"/>
      <c r="C7" s="188" t="s">
        <v>91</v>
      </c>
      <c r="D7" s="188" t="s">
        <v>92</v>
      </c>
      <c r="E7" s="188" t="s">
        <v>92</v>
      </c>
    </row>
    <row r="8" spans="1:10" s="83" customFormat="1" ht="11.25" x14ac:dyDescent="0.2">
      <c r="A8" s="183"/>
      <c r="B8" s="183"/>
      <c r="C8" s="183"/>
      <c r="D8" s="183"/>
      <c r="E8" s="183"/>
    </row>
    <row r="9" spans="1:10" s="83" customFormat="1" ht="17.100000000000001" customHeight="1" x14ac:dyDescent="0.2">
      <c r="A9" s="187" t="s">
        <v>93</v>
      </c>
      <c r="B9" s="182"/>
      <c r="C9" s="183"/>
      <c r="D9" s="183"/>
      <c r="E9" s="183"/>
    </row>
    <row r="10" spans="1:10" s="83" customFormat="1" ht="17.100000000000001" customHeight="1" x14ac:dyDescent="0.2">
      <c r="A10" s="332"/>
      <c r="B10" s="332"/>
      <c r="C10" s="205">
        <v>0</v>
      </c>
      <c r="D10" s="206">
        <v>0</v>
      </c>
      <c r="E10" s="192">
        <f>+C10*D10</f>
        <v>0</v>
      </c>
      <c r="F10" s="86"/>
    </row>
    <row r="11" spans="1:10" s="83" customFormat="1" ht="17.100000000000001" customHeight="1" x14ac:dyDescent="0.2">
      <c r="A11" s="332"/>
      <c r="B11" s="332"/>
      <c r="C11" s="205">
        <v>0</v>
      </c>
      <c r="D11" s="206">
        <v>0</v>
      </c>
      <c r="E11" s="192">
        <f t="shared" ref="E11:E18" si="0">+C11*D11</f>
        <v>0</v>
      </c>
      <c r="F11" s="86"/>
    </row>
    <row r="12" spans="1:10" s="83" customFormat="1" ht="17.100000000000001" customHeight="1" x14ac:dyDescent="0.2">
      <c r="A12" s="332"/>
      <c r="B12" s="332"/>
      <c r="C12" s="205">
        <v>0</v>
      </c>
      <c r="D12" s="206">
        <v>0</v>
      </c>
      <c r="E12" s="192">
        <f t="shared" si="0"/>
        <v>0</v>
      </c>
      <c r="F12" s="86"/>
    </row>
    <row r="13" spans="1:10" s="83" customFormat="1" ht="17.100000000000001" customHeight="1" x14ac:dyDescent="0.2">
      <c r="A13" s="332"/>
      <c r="B13" s="332"/>
      <c r="C13" s="205">
        <v>0</v>
      </c>
      <c r="D13" s="206">
        <v>0</v>
      </c>
      <c r="E13" s="192">
        <f t="shared" si="0"/>
        <v>0</v>
      </c>
      <c r="F13" s="86"/>
      <c r="J13" s="201"/>
    </row>
    <row r="14" spans="1:10" s="83" customFormat="1" ht="17.100000000000001" customHeight="1" x14ac:dyDescent="0.2">
      <c r="A14" s="332"/>
      <c r="B14" s="332"/>
      <c r="C14" s="205">
        <v>0</v>
      </c>
      <c r="D14" s="206">
        <v>0</v>
      </c>
      <c r="E14" s="192">
        <f t="shared" si="0"/>
        <v>0</v>
      </c>
      <c r="F14" s="86"/>
      <c r="J14" s="201"/>
    </row>
    <row r="15" spans="1:10" s="83" customFormat="1" ht="17.100000000000001" customHeight="1" x14ac:dyDescent="0.2">
      <c r="A15" s="332"/>
      <c r="B15" s="332"/>
      <c r="C15" s="205">
        <v>0</v>
      </c>
      <c r="D15" s="206">
        <v>0</v>
      </c>
      <c r="E15" s="192">
        <f t="shared" si="0"/>
        <v>0</v>
      </c>
      <c r="F15" s="86"/>
      <c r="J15" s="201"/>
    </row>
    <row r="16" spans="1:10" s="83" customFormat="1" ht="17.100000000000001" customHeight="1" x14ac:dyDescent="0.2">
      <c r="A16" s="332"/>
      <c r="B16" s="332"/>
      <c r="C16" s="205">
        <v>0</v>
      </c>
      <c r="D16" s="206">
        <v>0</v>
      </c>
      <c r="E16" s="192">
        <f t="shared" si="0"/>
        <v>0</v>
      </c>
      <c r="F16" s="86"/>
      <c r="J16" s="201"/>
    </row>
    <row r="17" spans="1:10" s="83" customFormat="1" ht="17.100000000000001" customHeight="1" x14ac:dyDescent="0.2">
      <c r="A17" s="332"/>
      <c r="B17" s="332"/>
      <c r="C17" s="205">
        <v>0</v>
      </c>
      <c r="D17" s="206">
        <v>0</v>
      </c>
      <c r="E17" s="192">
        <f t="shared" si="0"/>
        <v>0</v>
      </c>
      <c r="F17" s="86"/>
      <c r="J17" s="201"/>
    </row>
    <row r="18" spans="1:10" s="83" customFormat="1" ht="17.100000000000001" customHeight="1" x14ac:dyDescent="0.2">
      <c r="A18" s="330"/>
      <c r="B18" s="330"/>
      <c r="C18" s="205">
        <v>0</v>
      </c>
      <c r="D18" s="206">
        <v>0</v>
      </c>
      <c r="E18" s="192">
        <f t="shared" si="0"/>
        <v>0</v>
      </c>
      <c r="F18" s="86"/>
      <c r="J18" s="201"/>
    </row>
    <row r="19" spans="1:10" s="83" customFormat="1" ht="17.100000000000001" customHeight="1" x14ac:dyDescent="0.2">
      <c r="A19" s="187" t="s">
        <v>94</v>
      </c>
      <c r="B19" s="187"/>
      <c r="C19" s="190">
        <f>SUM(C10:C18)</f>
        <v>0</v>
      </c>
      <c r="D19" s="187"/>
      <c r="E19" s="190">
        <f>SUM(E10:E18)</f>
        <v>0</v>
      </c>
      <c r="F19" s="86"/>
      <c r="J19" s="201"/>
    </row>
    <row r="20" spans="1:10" s="83" customFormat="1" ht="17.100000000000001" customHeight="1" x14ac:dyDescent="0.2">
      <c r="A20" s="191" t="s">
        <v>95</v>
      </c>
      <c r="B20" s="191"/>
      <c r="C20" s="205">
        <v>0</v>
      </c>
      <c r="D20" s="193" t="e">
        <f>E19/C19</f>
        <v>#DIV/0!</v>
      </c>
      <c r="E20" s="194">
        <f>+E19*0.22</f>
        <v>0</v>
      </c>
      <c r="F20" s="86"/>
      <c r="J20" s="201"/>
    </row>
    <row r="21" spans="1:10" s="83" customFormat="1" ht="17.100000000000001" customHeight="1" x14ac:dyDescent="0.2">
      <c r="A21" s="187" t="s">
        <v>96</v>
      </c>
      <c r="B21" s="187"/>
      <c r="C21" s="190">
        <f>+C20+C19</f>
        <v>0</v>
      </c>
      <c r="D21" s="187"/>
      <c r="E21" s="190">
        <f>+E20+E19</f>
        <v>0</v>
      </c>
      <c r="F21" s="86"/>
      <c r="J21" s="201"/>
    </row>
    <row r="22" spans="1:10" s="83" customFormat="1" ht="17.100000000000001" customHeight="1" x14ac:dyDescent="0.2">
      <c r="A22" s="331"/>
      <c r="B22" s="331"/>
      <c r="C22" s="184"/>
      <c r="D22" s="183"/>
      <c r="E22" s="184"/>
      <c r="F22" s="86"/>
      <c r="J22" s="201"/>
    </row>
    <row r="23" spans="1:10" s="83" customFormat="1" ht="17.100000000000001" customHeight="1" x14ac:dyDescent="0.2">
      <c r="A23" s="187" t="s">
        <v>97</v>
      </c>
      <c r="B23" s="187"/>
      <c r="C23" s="184"/>
      <c r="D23" s="183"/>
      <c r="E23" s="184"/>
      <c r="F23" s="86"/>
      <c r="J23" s="201"/>
    </row>
    <row r="24" spans="1:10" s="83" customFormat="1" ht="17.100000000000001" customHeight="1" x14ac:dyDescent="0.2">
      <c r="A24" s="189" t="s">
        <v>98</v>
      </c>
      <c r="B24" s="189"/>
      <c r="C24" s="205">
        <v>0</v>
      </c>
      <c r="D24" s="206">
        <v>0</v>
      </c>
      <c r="E24" s="192">
        <f>+C24*D24</f>
        <v>0</v>
      </c>
      <c r="F24" s="86"/>
      <c r="J24" s="201"/>
    </row>
    <row r="25" spans="1:10" s="83" customFormat="1" ht="17.100000000000001" customHeight="1" x14ac:dyDescent="0.2">
      <c r="A25" s="189" t="s">
        <v>99</v>
      </c>
      <c r="B25" s="189"/>
      <c r="C25" s="205">
        <v>0</v>
      </c>
      <c r="D25" s="206">
        <v>0</v>
      </c>
      <c r="E25" s="192">
        <f>+C25*D25</f>
        <v>0</v>
      </c>
      <c r="F25" s="86"/>
      <c r="J25" s="201"/>
    </row>
    <row r="26" spans="1:10" s="83" customFormat="1" ht="17.100000000000001" customHeight="1" x14ac:dyDescent="0.2">
      <c r="A26" s="195" t="s">
        <v>100</v>
      </c>
      <c r="B26" s="195"/>
      <c r="C26" s="190">
        <f>SUM(C24:C25)</f>
        <v>0</v>
      </c>
      <c r="D26" s="187"/>
      <c r="E26" s="190">
        <f>SUM(E24:E25)</f>
        <v>0</v>
      </c>
      <c r="F26" s="86"/>
      <c r="J26" s="201"/>
    </row>
    <row r="27" spans="1:10" s="83" customFormat="1" ht="17.100000000000001" customHeight="1" x14ac:dyDescent="0.2">
      <c r="A27" s="333"/>
      <c r="B27" s="333"/>
      <c r="C27" s="185"/>
      <c r="D27" s="182"/>
      <c r="E27" s="185"/>
      <c r="F27" s="86"/>
      <c r="J27" s="201"/>
    </row>
    <row r="28" spans="1:10" s="83" customFormat="1" ht="17.100000000000001" customHeight="1" x14ac:dyDescent="0.2">
      <c r="A28" s="332"/>
      <c r="B28" s="332"/>
      <c r="C28" s="205">
        <v>0</v>
      </c>
      <c r="D28" s="206">
        <v>0</v>
      </c>
      <c r="E28" s="192">
        <f>+C28*D28</f>
        <v>0</v>
      </c>
      <c r="F28" s="86"/>
      <c r="J28" s="201"/>
    </row>
    <row r="29" spans="1:10" s="83" customFormat="1" ht="17.100000000000001" customHeight="1" x14ac:dyDescent="0.2">
      <c r="A29" s="332"/>
      <c r="B29" s="332"/>
      <c r="C29" s="205">
        <v>0</v>
      </c>
      <c r="D29" s="206">
        <v>0</v>
      </c>
      <c r="E29" s="192">
        <f>+C29*D29</f>
        <v>0</v>
      </c>
      <c r="F29" s="86"/>
      <c r="J29" s="201"/>
    </row>
    <row r="30" spans="1:10" s="83" customFormat="1" ht="17.100000000000001" customHeight="1" x14ac:dyDescent="0.2">
      <c r="A30" s="332"/>
      <c r="B30" s="332"/>
      <c r="C30" s="205">
        <v>0</v>
      </c>
      <c r="D30" s="206">
        <v>0</v>
      </c>
      <c r="E30" s="192">
        <f>+C30*D30</f>
        <v>0</v>
      </c>
      <c r="F30" s="86"/>
      <c r="J30" s="201"/>
    </row>
    <row r="31" spans="1:10" s="83" customFormat="1" ht="17.100000000000001" customHeight="1" x14ac:dyDescent="0.2">
      <c r="A31" s="195" t="s">
        <v>101</v>
      </c>
      <c r="B31" s="195"/>
      <c r="C31" s="190">
        <f>SUM(C28:C30)</f>
        <v>0</v>
      </c>
      <c r="D31" s="187"/>
      <c r="E31" s="190">
        <f>SUM(E28:E30)</f>
        <v>0</v>
      </c>
      <c r="F31" s="86"/>
      <c r="J31" s="201"/>
    </row>
    <row r="32" spans="1:10" s="83" customFormat="1" ht="17.100000000000001" customHeight="1" x14ac:dyDescent="0.2">
      <c r="A32" s="328"/>
      <c r="B32" s="328"/>
      <c r="C32" s="184"/>
      <c r="D32" s="183"/>
      <c r="E32" s="184"/>
      <c r="F32" s="86"/>
      <c r="J32" s="201"/>
    </row>
    <row r="33" spans="1:10" s="83" customFormat="1" ht="17.100000000000001" customHeight="1" x14ac:dyDescent="0.2">
      <c r="A33" s="329" t="s">
        <v>74</v>
      </c>
      <c r="B33" s="329"/>
      <c r="C33" s="205">
        <v>0</v>
      </c>
      <c r="D33" s="206">
        <v>0</v>
      </c>
      <c r="E33" s="192">
        <f>+C33*D33</f>
        <v>0</v>
      </c>
      <c r="F33" s="86"/>
      <c r="J33" s="201"/>
    </row>
    <row r="34" spans="1:10" s="83" customFormat="1" ht="17.100000000000001" customHeight="1" x14ac:dyDescent="0.2">
      <c r="A34" s="329" t="s">
        <v>75</v>
      </c>
      <c r="B34" s="329"/>
      <c r="C34" s="205">
        <v>0</v>
      </c>
      <c r="D34" s="206">
        <v>0</v>
      </c>
      <c r="E34" s="192">
        <f>+C34*D34</f>
        <v>0</v>
      </c>
      <c r="F34" s="86"/>
      <c r="J34" s="201"/>
    </row>
    <row r="35" spans="1:10" s="83" customFormat="1" ht="17.100000000000001" customHeight="1" x14ac:dyDescent="0.2">
      <c r="A35" s="195" t="s">
        <v>102</v>
      </c>
      <c r="B35" s="195"/>
      <c r="C35" s="190">
        <f>SUM(C33:C34)</f>
        <v>0</v>
      </c>
      <c r="D35" s="187"/>
      <c r="E35" s="190">
        <f>SUM(E33:E34)</f>
        <v>0</v>
      </c>
      <c r="F35" s="86"/>
      <c r="H35" s="128"/>
      <c r="J35" s="201"/>
    </row>
    <row r="36" spans="1:10" s="83" customFormat="1" ht="17.100000000000001" customHeight="1" x14ac:dyDescent="0.2">
      <c r="A36" s="328"/>
      <c r="B36" s="328"/>
      <c r="C36" s="184"/>
      <c r="D36" s="183"/>
      <c r="E36" s="184"/>
      <c r="F36" s="86"/>
      <c r="J36" s="201"/>
    </row>
    <row r="37" spans="1:10" s="83" customFormat="1" ht="17.100000000000001" customHeight="1" x14ac:dyDescent="0.2">
      <c r="A37" s="327"/>
      <c r="B37" s="327"/>
      <c r="C37" s="205">
        <v>0</v>
      </c>
      <c r="D37" s="207">
        <v>0</v>
      </c>
      <c r="E37" s="192">
        <f t="shared" ref="E37:E44" si="1">+C37*D37</f>
        <v>0</v>
      </c>
      <c r="F37" s="86"/>
      <c r="J37" s="201"/>
    </row>
    <row r="38" spans="1:10" s="83" customFormat="1" ht="17.100000000000001" customHeight="1" x14ac:dyDescent="0.2">
      <c r="A38" s="327"/>
      <c r="B38" s="327"/>
      <c r="C38" s="205">
        <v>0</v>
      </c>
      <c r="D38" s="207">
        <v>0</v>
      </c>
      <c r="E38" s="192">
        <f t="shared" si="1"/>
        <v>0</v>
      </c>
      <c r="F38" s="86"/>
      <c r="J38" s="201"/>
    </row>
    <row r="39" spans="1:10" s="83" customFormat="1" ht="17.100000000000001" customHeight="1" x14ac:dyDescent="0.2">
      <c r="A39" s="327"/>
      <c r="B39" s="327"/>
      <c r="C39" s="205">
        <v>0</v>
      </c>
      <c r="D39" s="206">
        <v>0</v>
      </c>
      <c r="E39" s="192">
        <f t="shared" si="1"/>
        <v>0</v>
      </c>
      <c r="F39" s="86"/>
      <c r="J39" s="201"/>
    </row>
    <row r="40" spans="1:10" s="83" customFormat="1" ht="17.100000000000001" customHeight="1" x14ac:dyDescent="0.2">
      <c r="A40" s="327"/>
      <c r="B40" s="327"/>
      <c r="C40" s="205">
        <v>0</v>
      </c>
      <c r="D40" s="206">
        <v>0</v>
      </c>
      <c r="E40" s="192">
        <f t="shared" si="1"/>
        <v>0</v>
      </c>
      <c r="F40" s="86"/>
      <c r="J40" s="201"/>
    </row>
    <row r="41" spans="1:10" s="83" customFormat="1" ht="17.100000000000001" customHeight="1" x14ac:dyDescent="0.2">
      <c r="A41" s="327"/>
      <c r="B41" s="327"/>
      <c r="C41" s="205">
        <v>0</v>
      </c>
      <c r="D41" s="206">
        <v>0</v>
      </c>
      <c r="E41" s="192">
        <f t="shared" si="1"/>
        <v>0</v>
      </c>
      <c r="F41" s="86"/>
      <c r="J41" s="201"/>
    </row>
    <row r="42" spans="1:10" s="83" customFormat="1" ht="17.100000000000001" customHeight="1" x14ac:dyDescent="0.2">
      <c r="A42" s="327"/>
      <c r="B42" s="327"/>
      <c r="C42" s="205">
        <v>0</v>
      </c>
      <c r="D42" s="206">
        <v>0</v>
      </c>
      <c r="E42" s="192">
        <f t="shared" si="1"/>
        <v>0</v>
      </c>
      <c r="F42" s="86"/>
      <c r="J42" s="201"/>
    </row>
    <row r="43" spans="1:10" s="83" customFormat="1" ht="17.100000000000001" customHeight="1" x14ac:dyDescent="0.2">
      <c r="A43" s="327"/>
      <c r="B43" s="327"/>
      <c r="C43" s="205">
        <v>0</v>
      </c>
      <c r="D43" s="206">
        <v>0</v>
      </c>
      <c r="E43" s="192">
        <f t="shared" si="1"/>
        <v>0</v>
      </c>
      <c r="F43" s="86"/>
      <c r="J43" s="201"/>
    </row>
    <row r="44" spans="1:10" s="83" customFormat="1" ht="17.100000000000001" customHeight="1" x14ac:dyDescent="0.2">
      <c r="A44" s="327"/>
      <c r="B44" s="327"/>
      <c r="C44" s="205">
        <v>0</v>
      </c>
      <c r="D44" s="206">
        <v>0</v>
      </c>
      <c r="E44" s="192">
        <f t="shared" si="1"/>
        <v>0</v>
      </c>
      <c r="F44" s="86"/>
      <c r="J44" s="201"/>
    </row>
    <row r="45" spans="1:10" s="83" customFormat="1" ht="17.100000000000001" customHeight="1" x14ac:dyDescent="0.2">
      <c r="A45" s="195" t="s">
        <v>103</v>
      </c>
      <c r="B45" s="195"/>
      <c r="C45" s="190">
        <f>SUM(C37:C44)</f>
        <v>0</v>
      </c>
      <c r="D45" s="187"/>
      <c r="E45" s="190">
        <f>SUM(E37:E44)</f>
        <v>0</v>
      </c>
      <c r="F45" s="86"/>
      <c r="J45" s="201"/>
    </row>
    <row r="46" spans="1:10" s="83" customFormat="1" ht="17.100000000000001" customHeight="1" x14ac:dyDescent="0.2">
      <c r="A46" s="328"/>
      <c r="B46" s="328"/>
      <c r="C46" s="184"/>
      <c r="D46" s="183"/>
      <c r="E46" s="184"/>
      <c r="F46" s="86"/>
      <c r="J46" s="201"/>
    </row>
    <row r="47" spans="1:10" s="83" customFormat="1" ht="17.100000000000001" customHeight="1" x14ac:dyDescent="0.2">
      <c r="A47" s="327"/>
      <c r="B47" s="327"/>
      <c r="C47" s="205">
        <v>0</v>
      </c>
      <c r="D47" s="206">
        <v>0</v>
      </c>
      <c r="E47" s="192">
        <f>+C47*D47</f>
        <v>0</v>
      </c>
      <c r="F47" s="86"/>
      <c r="J47" s="201"/>
    </row>
    <row r="48" spans="1:10" s="83" customFormat="1" ht="17.100000000000001" customHeight="1" x14ac:dyDescent="0.2">
      <c r="A48" s="327"/>
      <c r="B48" s="327"/>
      <c r="C48" s="205">
        <v>0</v>
      </c>
      <c r="D48" s="206">
        <v>0</v>
      </c>
      <c r="E48" s="192">
        <f>+C48*D48</f>
        <v>0</v>
      </c>
      <c r="F48" s="86"/>
      <c r="J48" s="201"/>
    </row>
    <row r="49" spans="1:13" s="83" customFormat="1" ht="17.100000000000001" customHeight="1" x14ac:dyDescent="0.2">
      <c r="A49" s="327"/>
      <c r="B49" s="327"/>
      <c r="C49" s="205">
        <v>0</v>
      </c>
      <c r="D49" s="206">
        <v>0</v>
      </c>
      <c r="E49" s="192">
        <f>+C49*D49</f>
        <v>0</v>
      </c>
      <c r="F49" s="86"/>
      <c r="J49" s="201"/>
    </row>
    <row r="50" spans="1:13" s="83" customFormat="1" ht="17.100000000000001" customHeight="1" x14ac:dyDescent="0.2">
      <c r="A50" s="195" t="s">
        <v>104</v>
      </c>
      <c r="B50" s="195"/>
      <c r="C50" s="190">
        <f>SUM(C47:C49)</f>
        <v>0</v>
      </c>
      <c r="D50" s="187"/>
      <c r="E50" s="190">
        <f>SUM(E47:E49)</f>
        <v>0</v>
      </c>
      <c r="F50" s="86"/>
      <c r="J50" s="201"/>
    </row>
    <row r="51" spans="1:13" s="83" customFormat="1" ht="17.100000000000001" customHeight="1" x14ac:dyDescent="0.2">
      <c r="A51" s="183"/>
      <c r="B51" s="183"/>
      <c r="C51" s="184"/>
      <c r="D51" s="183"/>
      <c r="E51" s="184"/>
      <c r="F51" s="86"/>
    </row>
    <row r="52" spans="1:13" s="83" customFormat="1" ht="17.100000000000001" customHeight="1" x14ac:dyDescent="0.2">
      <c r="A52" s="187" t="s">
        <v>105</v>
      </c>
      <c r="B52" s="187"/>
      <c r="C52" s="190">
        <f>+C26+C31+C35+C45+C50</f>
        <v>0</v>
      </c>
      <c r="D52" s="187"/>
      <c r="E52" s="190">
        <f>+E26+E31+E35+E45+E50</f>
        <v>0</v>
      </c>
      <c r="F52" s="86"/>
    </row>
    <row r="53" spans="1:13" s="83" customFormat="1" ht="17.100000000000001" customHeight="1" x14ac:dyDescent="0.2">
      <c r="A53" s="187" t="s">
        <v>106</v>
      </c>
      <c r="B53" s="187"/>
      <c r="C53" s="190">
        <f>+C21+C52</f>
        <v>0</v>
      </c>
      <c r="D53" s="187"/>
      <c r="E53" s="190">
        <f>+E21+E52</f>
        <v>0</v>
      </c>
      <c r="F53" s="86"/>
      <c r="I53" s="201"/>
      <c r="J53" s="201"/>
      <c r="K53" s="201"/>
      <c r="L53" s="201"/>
      <c r="M53" s="201"/>
    </row>
    <row r="54" spans="1:13" s="83" customFormat="1" ht="17.100000000000001" customHeight="1" x14ac:dyDescent="0.2">
      <c r="A54" s="224" t="s">
        <v>107</v>
      </c>
      <c r="B54" s="224"/>
      <c r="C54" s="205"/>
      <c r="D54" s="196">
        <v>1</v>
      </c>
      <c r="E54" s="192">
        <f>+C54*D54</f>
        <v>0</v>
      </c>
      <c r="F54" s="86"/>
      <c r="I54" s="201"/>
      <c r="J54" s="201"/>
      <c r="K54" s="201"/>
      <c r="L54" s="201"/>
      <c r="M54" s="201"/>
    </row>
    <row r="55" spans="1:13" s="83" customFormat="1" ht="17.100000000000001" customHeight="1" x14ac:dyDescent="0.2">
      <c r="A55" s="187" t="s">
        <v>108</v>
      </c>
      <c r="B55" s="187"/>
      <c r="C55" s="190">
        <f>+C53+C54</f>
        <v>0</v>
      </c>
      <c r="D55" s="197" t="e">
        <f>E55/C55</f>
        <v>#DIV/0!</v>
      </c>
      <c r="E55" s="190">
        <f>+E53+E54</f>
        <v>0</v>
      </c>
      <c r="F55" s="86"/>
      <c r="I55" s="201"/>
      <c r="J55" s="201"/>
      <c r="K55" s="201"/>
      <c r="L55" s="201"/>
      <c r="M55" s="201"/>
    </row>
    <row r="56" spans="1:13" x14ac:dyDescent="0.2">
      <c r="A56" s="183"/>
      <c r="B56" s="183"/>
      <c r="C56" s="183"/>
      <c r="D56" s="183"/>
      <c r="E56" s="183"/>
      <c r="F56" s="83"/>
      <c r="I56" s="202"/>
      <c r="J56" s="202"/>
      <c r="K56" s="202"/>
      <c r="L56" s="202"/>
      <c r="M56" s="202"/>
    </row>
    <row r="57" spans="1:13" x14ac:dyDescent="0.2">
      <c r="A57" s="183"/>
      <c r="B57" s="183"/>
      <c r="C57" s="183"/>
      <c r="D57" s="183"/>
      <c r="E57" s="183"/>
      <c r="F57" s="83"/>
      <c r="I57" s="202"/>
      <c r="J57" s="202"/>
      <c r="K57" s="202"/>
      <c r="L57" s="202"/>
      <c r="M57" s="202"/>
    </row>
    <row r="58" spans="1:13" x14ac:dyDescent="0.2">
      <c r="A58" s="183"/>
      <c r="B58" s="183"/>
      <c r="C58" s="183"/>
      <c r="D58" s="183"/>
      <c r="E58" s="183"/>
      <c r="F58" s="83"/>
      <c r="I58" s="202"/>
      <c r="J58" s="202"/>
      <c r="K58" s="202"/>
      <c r="L58" s="202"/>
      <c r="M58" s="202"/>
    </row>
    <row r="59" spans="1:13" x14ac:dyDescent="0.2">
      <c r="A59" s="183"/>
      <c r="B59" s="183"/>
      <c r="C59" s="198" t="s">
        <v>109</v>
      </c>
      <c r="D59" s="189"/>
      <c r="E59" s="192">
        <f>+C55*0.12</f>
        <v>0</v>
      </c>
      <c r="F59" s="83"/>
      <c r="I59" s="202"/>
      <c r="J59" s="202"/>
      <c r="K59" s="202"/>
      <c r="L59" s="202"/>
      <c r="M59" s="202"/>
    </row>
    <row r="60" spans="1:13" x14ac:dyDescent="0.2">
      <c r="A60" s="183"/>
      <c r="B60" s="183"/>
      <c r="C60" s="189" t="s">
        <v>110</v>
      </c>
      <c r="D60" s="189"/>
      <c r="E60" s="192">
        <f>+E55</f>
        <v>0</v>
      </c>
      <c r="F60" s="83"/>
      <c r="I60" s="202"/>
      <c r="J60" s="202"/>
      <c r="K60" s="202"/>
      <c r="L60" s="202"/>
      <c r="M60" s="202"/>
    </row>
    <row r="61" spans="1:13" x14ac:dyDescent="0.2">
      <c r="A61" s="183"/>
      <c r="B61" s="183"/>
      <c r="C61" s="189"/>
      <c r="D61" s="189"/>
      <c r="E61" s="189"/>
      <c r="F61" s="83"/>
    </row>
    <row r="62" spans="1:13" x14ac:dyDescent="0.2">
      <c r="A62" s="189" t="s">
        <v>111</v>
      </c>
      <c r="B62" s="189"/>
      <c r="C62" s="199"/>
      <c r="D62" s="199"/>
      <c r="E62" s="200">
        <f>IF(E60-E59&lt;=0,0,(E60-E59))</f>
        <v>0</v>
      </c>
      <c r="F62" s="83"/>
    </row>
    <row r="63" spans="1:13" x14ac:dyDescent="0.2">
      <c r="A63" s="183"/>
      <c r="B63" s="183"/>
      <c r="C63" s="186"/>
      <c r="D63" s="186"/>
      <c r="E63" s="183"/>
      <c r="F63" s="83"/>
    </row>
    <row r="64" spans="1:13" x14ac:dyDescent="0.2">
      <c r="A64" s="189" t="s">
        <v>112</v>
      </c>
      <c r="B64" s="189"/>
      <c r="C64" s="186"/>
      <c r="D64" s="186"/>
      <c r="E64" s="183"/>
      <c r="F64" s="83"/>
    </row>
    <row r="65" spans="1:6" x14ac:dyDescent="0.2">
      <c r="A65" s="183"/>
      <c r="B65" s="183"/>
      <c r="C65" s="183"/>
      <c r="D65" s="183"/>
      <c r="E65" s="183"/>
      <c r="F65" s="83"/>
    </row>
  </sheetData>
  <mergeCells count="30">
    <mergeCell ref="A13:B13"/>
    <mergeCell ref="A12:B12"/>
    <mergeCell ref="A11:B11"/>
    <mergeCell ref="A10:B10"/>
    <mergeCell ref="A17:B17"/>
    <mergeCell ref="A16:B16"/>
    <mergeCell ref="A15:B15"/>
    <mergeCell ref="A14:B14"/>
    <mergeCell ref="A18:B18"/>
    <mergeCell ref="A22:B22"/>
    <mergeCell ref="A30:B30"/>
    <mergeCell ref="A29:B29"/>
    <mergeCell ref="A28:B28"/>
    <mergeCell ref="A27:B27"/>
    <mergeCell ref="A49:B49"/>
    <mergeCell ref="A48:B48"/>
    <mergeCell ref="A47:B47"/>
    <mergeCell ref="A46:B46"/>
    <mergeCell ref="A32:B32"/>
    <mergeCell ref="A34:B34"/>
    <mergeCell ref="A33:B33"/>
    <mergeCell ref="A39:B39"/>
    <mergeCell ref="A38:B38"/>
    <mergeCell ref="A37:B37"/>
    <mergeCell ref="A36:B36"/>
    <mergeCell ref="A43:B43"/>
    <mergeCell ref="A42:B42"/>
    <mergeCell ref="A41:B41"/>
    <mergeCell ref="A40:B40"/>
    <mergeCell ref="A44:B44"/>
  </mergeCells>
  <phoneticPr fontId="0" type="noConversion"/>
  <pageMargins left="0.75" right="0.75" top="1" bottom="0.4" header="0.5" footer="0.25"/>
  <pageSetup scale="95" orientation="portrait" r:id="rId1"/>
  <headerFooter alignWithMargins="0">
    <oddHeader>&amp;CPublic Health Solutions -- Contracting and Management Services
ADMINISTRATIVE COST ANALYSIS WORKSHEET</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5"/>
  <sheetViews>
    <sheetView workbookViewId="0">
      <selection activeCell="L22" sqref="L22"/>
    </sheetView>
  </sheetViews>
  <sheetFormatPr defaultRowHeight="12.75" x14ac:dyDescent="0.2"/>
  <cols>
    <col min="1" max="1" width="21.5703125" customWidth="1"/>
    <col min="2" max="2" width="33.85546875" customWidth="1"/>
    <col min="3" max="3" width="36.85546875" customWidth="1"/>
  </cols>
  <sheetData>
    <row r="2" spans="1:5" x14ac:dyDescent="0.2">
      <c r="A2" s="127" t="str">
        <f>'Budget-Summary'!A3</f>
        <v>AGENCY NAME:</v>
      </c>
      <c r="B2" s="92">
        <f>'Budget-Summary'!B3</f>
        <v>0</v>
      </c>
      <c r="C2" s="2"/>
      <c r="D2" s="2"/>
      <c r="E2" s="2"/>
    </row>
    <row r="3" spans="1:5" x14ac:dyDescent="0.2">
      <c r="A3" s="1"/>
      <c r="B3" s="1"/>
      <c r="C3" s="2"/>
      <c r="D3" s="2"/>
      <c r="E3" s="2"/>
    </row>
    <row r="4" spans="1:5" x14ac:dyDescent="0.2">
      <c r="A4" s="2"/>
      <c r="B4" s="2"/>
      <c r="C4" s="2"/>
      <c r="D4" s="2"/>
      <c r="E4" s="2"/>
    </row>
    <row r="5" spans="1:5" x14ac:dyDescent="0.2">
      <c r="A5" s="2"/>
      <c r="B5" s="2"/>
      <c r="C5" s="2"/>
      <c r="D5" s="2"/>
      <c r="E5" s="2"/>
    </row>
    <row r="6" spans="1:5" ht="13.5" thickBot="1" x14ac:dyDescent="0.25">
      <c r="A6" s="2"/>
      <c r="B6" s="2"/>
      <c r="C6" s="10"/>
      <c r="D6" s="2"/>
      <c r="E6" s="2"/>
    </row>
    <row r="7" spans="1:5" ht="18" x14ac:dyDescent="0.25">
      <c r="A7" s="24" t="s">
        <v>113</v>
      </c>
      <c r="B7" s="123"/>
      <c r="C7" s="27"/>
      <c r="D7" s="2"/>
      <c r="E7" s="2"/>
    </row>
    <row r="8" spans="1:5" x14ac:dyDescent="0.2">
      <c r="A8" s="209" t="s">
        <v>24</v>
      </c>
      <c r="B8" s="124"/>
      <c r="C8" s="38"/>
      <c r="D8" s="2"/>
      <c r="E8" s="2"/>
    </row>
    <row r="9" spans="1:5" x14ac:dyDescent="0.2">
      <c r="A9" s="209" t="s">
        <v>114</v>
      </c>
      <c r="B9" s="124"/>
      <c r="C9" s="38"/>
      <c r="D9" s="2"/>
      <c r="E9" s="2"/>
    </row>
    <row r="10" spans="1:5" x14ac:dyDescent="0.2">
      <c r="A10" s="209" t="s">
        <v>115</v>
      </c>
      <c r="B10" s="124"/>
      <c r="C10" s="38"/>
      <c r="D10" s="2"/>
      <c r="E10" s="2"/>
    </row>
    <row r="11" spans="1:5" x14ac:dyDescent="0.2">
      <c r="A11" s="209" t="s">
        <v>116</v>
      </c>
      <c r="B11" s="124"/>
      <c r="C11" s="43"/>
      <c r="D11" s="2"/>
      <c r="E11" s="2"/>
    </row>
    <row r="12" spans="1:5" x14ac:dyDescent="0.2">
      <c r="A12" s="211" t="s">
        <v>117</v>
      </c>
      <c r="B12" s="125"/>
      <c r="C12" s="43"/>
      <c r="D12" s="2"/>
      <c r="E12" s="2"/>
    </row>
    <row r="13" spans="1:5" x14ac:dyDescent="0.2">
      <c r="A13" s="209" t="s">
        <v>118</v>
      </c>
      <c r="B13" s="124"/>
      <c r="C13" s="43"/>
      <c r="D13" s="2"/>
      <c r="E13" s="2"/>
    </row>
    <row r="14" spans="1:5" x14ac:dyDescent="0.2">
      <c r="A14" s="211" t="s">
        <v>119</v>
      </c>
      <c r="B14" s="125"/>
      <c r="C14" s="43"/>
      <c r="D14" s="2"/>
      <c r="E14" s="2"/>
    </row>
    <row r="15" spans="1:5" x14ac:dyDescent="0.2">
      <c r="A15" s="209" t="s">
        <v>24</v>
      </c>
      <c r="B15" s="124"/>
      <c r="C15" s="44" t="s">
        <v>24</v>
      </c>
      <c r="D15" s="2"/>
      <c r="E15" s="2"/>
    </row>
    <row r="16" spans="1:5" x14ac:dyDescent="0.2">
      <c r="A16" s="7"/>
      <c r="B16" s="39"/>
      <c r="C16" s="43"/>
      <c r="D16" s="2"/>
      <c r="E16" s="2"/>
    </row>
    <row r="17" spans="1:5" x14ac:dyDescent="0.2">
      <c r="A17" s="209" t="s">
        <v>120</v>
      </c>
      <c r="B17" s="124"/>
      <c r="C17" s="74"/>
      <c r="D17" s="2"/>
      <c r="E17" s="2"/>
    </row>
    <row r="18" spans="1:5" x14ac:dyDescent="0.2">
      <c r="A18" s="7"/>
      <c r="B18" s="39"/>
      <c r="C18" s="74"/>
      <c r="D18" s="2"/>
      <c r="E18" s="2"/>
    </row>
    <row r="19" spans="1:5" x14ac:dyDescent="0.2">
      <c r="A19" s="209" t="s">
        <v>121</v>
      </c>
      <c r="B19" s="124"/>
      <c r="C19" s="74"/>
      <c r="D19" s="2"/>
      <c r="E19" s="2"/>
    </row>
    <row r="20" spans="1:5" x14ac:dyDescent="0.2">
      <c r="A20" s="7"/>
      <c r="B20" s="39"/>
      <c r="C20" s="43"/>
      <c r="D20" s="2"/>
      <c r="E20" s="2"/>
    </row>
    <row r="21" spans="1:5" ht="13.5" thickBot="1" x14ac:dyDescent="0.25">
      <c r="A21" s="9" t="s">
        <v>24</v>
      </c>
      <c r="B21" s="126"/>
      <c r="C21" s="54" t="s">
        <v>24</v>
      </c>
      <c r="D21" s="2"/>
      <c r="E21" s="2"/>
    </row>
    <row r="22" spans="1:5" x14ac:dyDescent="0.2">
      <c r="A22" s="2"/>
      <c r="B22" s="2"/>
      <c r="C22" s="2"/>
      <c r="D22" s="2"/>
      <c r="E22" s="2"/>
    </row>
    <row r="23" spans="1:5" x14ac:dyDescent="0.2">
      <c r="A23" s="2"/>
      <c r="B23" s="2"/>
      <c r="C23" s="2"/>
      <c r="D23" s="2"/>
      <c r="E23" s="2"/>
    </row>
    <row r="24" spans="1:5" x14ac:dyDescent="0.2">
      <c r="A24" s="2"/>
      <c r="B24" s="2"/>
      <c r="C24" s="2"/>
      <c r="D24" s="2"/>
      <c r="E24" s="2"/>
    </row>
    <row r="25" spans="1:5" x14ac:dyDescent="0.2">
      <c r="A25" s="2"/>
      <c r="B25" s="2"/>
      <c r="C25" s="2"/>
      <c r="D25" s="2"/>
      <c r="E25" s="2"/>
    </row>
  </sheetData>
  <phoneticPr fontId="0" type="noConversion"/>
  <pageMargins left="0.75" right="0.75" top="1" bottom="0.4" header="0.5" footer="0.5"/>
  <pageSetup scale="95" orientation="portrait" r:id="rId1"/>
  <headerFooter alignWithMargins="0">
    <oddHeader>&amp;CPublic Health Solutions -- Contracting and Management Services
ADMINISTRATIVE COST CERTIFICATION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32"/>
  <sheetViews>
    <sheetView zoomScaleNormal="100" zoomScaleSheetLayoutView="100" workbookViewId="0">
      <selection activeCell="C26" sqref="C26"/>
    </sheetView>
  </sheetViews>
  <sheetFormatPr defaultColWidth="9.140625" defaultRowHeight="12.75" x14ac:dyDescent="0.2"/>
  <cols>
    <col min="1" max="1" width="21.42578125" style="1" customWidth="1"/>
    <col min="2" max="2" width="47.140625" style="99" customWidth="1"/>
    <col min="3" max="3" width="21.28515625" style="2" customWidth="1"/>
    <col min="4" max="16384" width="9.140625" style="2"/>
  </cols>
  <sheetData>
    <row r="3" spans="1:3" ht="18" customHeight="1" x14ac:dyDescent="0.2">
      <c r="A3" s="127" t="s">
        <v>0</v>
      </c>
      <c r="B3" s="175">
        <f>+'MRA Computation'!C2</f>
        <v>0</v>
      </c>
    </row>
    <row r="6" spans="1:3" ht="13.5" thickBot="1" x14ac:dyDescent="0.25">
      <c r="A6" s="101"/>
      <c r="B6" s="100"/>
    </row>
    <row r="7" spans="1:3" x14ac:dyDescent="0.2">
      <c r="A7" s="274"/>
      <c r="B7" s="275"/>
      <c r="C7" s="3"/>
    </row>
    <row r="8" spans="1:3" ht="18.75" customHeight="1" x14ac:dyDescent="0.25">
      <c r="A8" s="286" t="s">
        <v>9</v>
      </c>
      <c r="B8" s="287"/>
      <c r="C8" s="4"/>
    </row>
    <row r="9" spans="1:3" ht="20.100000000000001" customHeight="1" x14ac:dyDescent="0.2">
      <c r="A9" s="276"/>
      <c r="B9" s="277"/>
      <c r="C9" s="5"/>
    </row>
    <row r="10" spans="1:3" ht="20.100000000000001" customHeight="1" x14ac:dyDescent="0.2">
      <c r="A10" s="278" t="s">
        <v>10</v>
      </c>
      <c r="B10" s="279"/>
      <c r="C10" s="98" t="s">
        <v>11</v>
      </c>
    </row>
    <row r="11" spans="1:3" ht="20.100000000000001" customHeight="1" x14ac:dyDescent="0.2">
      <c r="A11" s="280"/>
      <c r="B11" s="281"/>
      <c r="C11" s="8"/>
    </row>
    <row r="12" spans="1:3" ht="20.100000000000001" customHeight="1" x14ac:dyDescent="0.2">
      <c r="A12" s="276" t="s">
        <v>12</v>
      </c>
      <c r="B12" s="277"/>
      <c r="C12" s="90">
        <f>'Budget-PS'!E54</f>
        <v>0</v>
      </c>
    </row>
    <row r="13" spans="1:3" ht="20.100000000000001" customHeight="1" x14ac:dyDescent="0.2">
      <c r="A13" s="282"/>
      <c r="B13" s="283"/>
      <c r="C13" s="6"/>
    </row>
    <row r="14" spans="1:3" ht="20.100000000000001" customHeight="1" x14ac:dyDescent="0.2">
      <c r="A14" s="276" t="s">
        <v>13</v>
      </c>
      <c r="B14" s="277"/>
      <c r="C14" s="91">
        <f>'Budget-PS'!E55</f>
        <v>0</v>
      </c>
    </row>
    <row r="15" spans="1:3" ht="20.100000000000001" customHeight="1" x14ac:dyDescent="0.2">
      <c r="A15" s="282"/>
      <c r="B15" s="283"/>
      <c r="C15" s="6"/>
    </row>
    <row r="16" spans="1:3" ht="20.100000000000001" customHeight="1" x14ac:dyDescent="0.2">
      <c r="A16" s="284" t="s">
        <v>14</v>
      </c>
      <c r="B16" s="285"/>
      <c r="C16" s="91">
        <f>'Budget-Travel'!C47</f>
        <v>0</v>
      </c>
    </row>
    <row r="17" spans="1:3" ht="20.100000000000001" customHeight="1" x14ac:dyDescent="0.2">
      <c r="A17" s="288"/>
      <c r="B17" s="289"/>
      <c r="C17" s="6"/>
    </row>
    <row r="18" spans="1:3" ht="20.100000000000001" customHeight="1" x14ac:dyDescent="0.2">
      <c r="A18" s="284" t="s">
        <v>15</v>
      </c>
      <c r="B18" s="285"/>
      <c r="C18" s="91">
        <f>'Budget-Equipment'!C57</f>
        <v>0</v>
      </c>
    </row>
    <row r="19" spans="1:3" ht="20.100000000000001" customHeight="1" x14ac:dyDescent="0.2">
      <c r="A19" s="288"/>
      <c r="B19" s="289"/>
      <c r="C19" s="6"/>
    </row>
    <row r="20" spans="1:3" ht="20.100000000000001" customHeight="1" x14ac:dyDescent="0.2">
      <c r="A20" s="276" t="s">
        <v>16</v>
      </c>
      <c r="B20" s="277"/>
      <c r="C20" s="91">
        <f>'Budget-Supplies'!C48</f>
        <v>0</v>
      </c>
    </row>
    <row r="21" spans="1:3" ht="20.100000000000001" customHeight="1" x14ac:dyDescent="0.2">
      <c r="A21" s="282"/>
      <c r="B21" s="283"/>
      <c r="C21" s="6"/>
    </row>
    <row r="22" spans="1:3" ht="20.100000000000001" customHeight="1" x14ac:dyDescent="0.2">
      <c r="A22" s="276" t="s">
        <v>17</v>
      </c>
      <c r="B22" s="277"/>
      <c r="C22" s="91">
        <f>'Budget-Other'!C54</f>
        <v>0</v>
      </c>
    </row>
    <row r="23" spans="1:3" ht="20.100000000000001" customHeight="1" x14ac:dyDescent="0.2">
      <c r="A23" s="282"/>
      <c r="B23" s="283"/>
      <c r="C23" s="6"/>
    </row>
    <row r="24" spans="1:3" ht="20.100000000000001" customHeight="1" x14ac:dyDescent="0.2">
      <c r="A24" s="276" t="s">
        <v>18</v>
      </c>
      <c r="B24" s="277"/>
      <c r="C24" s="91">
        <f>'Budget-Consultant'!C50</f>
        <v>0</v>
      </c>
    </row>
    <row r="25" spans="1:3" ht="20.100000000000001" customHeight="1" x14ac:dyDescent="0.2">
      <c r="A25" s="282"/>
      <c r="B25" s="283"/>
      <c r="C25" s="6"/>
    </row>
    <row r="26" spans="1:3" ht="20.100000000000001" customHeight="1" x14ac:dyDescent="0.2">
      <c r="A26" s="284" t="s">
        <v>19</v>
      </c>
      <c r="B26" s="285"/>
      <c r="C26" s="180">
        <v>0</v>
      </c>
    </row>
    <row r="27" spans="1:3" ht="20.100000000000001" customHeight="1" x14ac:dyDescent="0.2">
      <c r="A27" s="288"/>
      <c r="B27" s="289"/>
      <c r="C27" s="8"/>
    </row>
    <row r="28" spans="1:3" ht="20.100000000000001" customHeight="1" thickBot="1" x14ac:dyDescent="0.25">
      <c r="A28" s="294" t="s">
        <v>20</v>
      </c>
      <c r="B28" s="295"/>
      <c r="C28" s="130">
        <f>C12+C14+C16+C18+C20+C22+C26+C24</f>
        <v>0</v>
      </c>
    </row>
    <row r="29" spans="1:3" x14ac:dyDescent="0.2">
      <c r="C29" s="10"/>
    </row>
    <row r="30" spans="1:3" ht="18.75" customHeight="1" thickBot="1" x14ac:dyDescent="0.25">
      <c r="B30" s="174"/>
    </row>
    <row r="31" spans="1:3" ht="29.45" customHeight="1" x14ac:dyDescent="0.2">
      <c r="A31" s="292" t="s">
        <v>21</v>
      </c>
      <c r="B31" s="293"/>
      <c r="C31" s="172">
        <f>'MRA Computation'!E15</f>
        <v>0</v>
      </c>
    </row>
    <row r="32" spans="1:3" ht="31.9" customHeight="1" thickBot="1" x14ac:dyDescent="0.25">
      <c r="A32" s="290" t="s">
        <v>22</v>
      </c>
      <c r="B32" s="291"/>
      <c r="C32" s="173">
        <f>+C31-C28</f>
        <v>0</v>
      </c>
    </row>
  </sheetData>
  <sheetProtection password="C4D7" sheet="1" objects="1" scenarios="1" selectLockedCells="1"/>
  <mergeCells count="24">
    <mergeCell ref="A18:B18"/>
    <mergeCell ref="A22:B22"/>
    <mergeCell ref="A32:B32"/>
    <mergeCell ref="A31:B31"/>
    <mergeCell ref="A26:B26"/>
    <mergeCell ref="A28:B28"/>
    <mergeCell ref="A25:B25"/>
    <mergeCell ref="A27:B27"/>
    <mergeCell ref="A7:B7"/>
    <mergeCell ref="A9:B9"/>
    <mergeCell ref="A10:B10"/>
    <mergeCell ref="A11:B11"/>
    <mergeCell ref="A24:B24"/>
    <mergeCell ref="A21:B21"/>
    <mergeCell ref="A23:B23"/>
    <mergeCell ref="A14:B14"/>
    <mergeCell ref="A16:B16"/>
    <mergeCell ref="A8:B8"/>
    <mergeCell ref="A20:B20"/>
    <mergeCell ref="A12:B12"/>
    <mergeCell ref="A13:B13"/>
    <mergeCell ref="A15:B15"/>
    <mergeCell ref="A17:B17"/>
    <mergeCell ref="A19:B19"/>
  </mergeCells>
  <phoneticPr fontId="0" type="noConversion"/>
  <pageMargins left="0.75" right="0.75" top="1" bottom="0.4" header="0.5" footer="0.5"/>
  <pageSetup scale="95" orientation="portrait" r:id="rId1"/>
  <headerFooter alignWithMargins="0">
    <oddHeader>&amp;CPublic Health Solutions -- Contracting and Management Services
CONTRACT BUDGET SUMMARY</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zoomScale="85" workbookViewId="0">
      <selection activeCell="D9" sqref="D9"/>
    </sheetView>
  </sheetViews>
  <sheetFormatPr defaultRowHeight="12.75" x14ac:dyDescent="0.2"/>
  <cols>
    <col min="1" max="1" width="30.42578125" customWidth="1"/>
    <col min="2" max="2" width="16.42578125" customWidth="1"/>
    <col min="3" max="4" width="11.7109375" customWidth="1"/>
    <col min="5" max="5" width="15.140625" customWidth="1"/>
    <col min="6" max="6" width="10.85546875" customWidth="1"/>
  </cols>
  <sheetData>
    <row r="1" spans="1:6" x14ac:dyDescent="0.2">
      <c r="A1" s="11"/>
    </row>
    <row r="3" spans="1:6" x14ac:dyDescent="0.2">
      <c r="A3" s="222" t="str">
        <f>'Budget-Summary'!A3</f>
        <v>AGENCY NAME:</v>
      </c>
      <c r="B3" s="92">
        <f>'Budget-Summary'!B3</f>
        <v>0</v>
      </c>
      <c r="C3" s="223"/>
      <c r="D3" s="223"/>
    </row>
    <row r="4" spans="1:6" ht="9.9499999999999993" customHeight="1" x14ac:dyDescent="0.2"/>
    <row r="5" spans="1:6" ht="16.5" thickBot="1" x14ac:dyDescent="0.3">
      <c r="B5" s="12" t="s">
        <v>23</v>
      </c>
      <c r="D5" s="12"/>
    </row>
    <row r="6" spans="1:6" ht="13.5" thickTop="1" x14ac:dyDescent="0.2">
      <c r="A6" s="13" t="s">
        <v>24</v>
      </c>
      <c r="B6" s="14" t="s">
        <v>24</v>
      </c>
      <c r="C6" s="14" t="s">
        <v>24</v>
      </c>
      <c r="D6" s="14" t="s">
        <v>24</v>
      </c>
      <c r="E6" s="14" t="s">
        <v>24</v>
      </c>
      <c r="F6" s="15"/>
    </row>
    <row r="7" spans="1:6" x14ac:dyDescent="0.2">
      <c r="A7" s="16" t="s">
        <v>25</v>
      </c>
      <c r="B7" s="17"/>
      <c r="C7" s="17"/>
      <c r="D7" s="18" t="s">
        <v>26</v>
      </c>
      <c r="E7" s="18" t="s">
        <v>27</v>
      </c>
      <c r="F7" s="19" t="s">
        <v>28</v>
      </c>
    </row>
    <row r="8" spans="1:6" ht="25.5" customHeight="1" thickBot="1" x14ac:dyDescent="0.25">
      <c r="A8" s="102" t="s">
        <v>29</v>
      </c>
      <c r="B8" s="20" t="s">
        <v>30</v>
      </c>
      <c r="C8" s="20" t="s">
        <v>31</v>
      </c>
      <c r="D8" s="20" t="s">
        <v>32</v>
      </c>
      <c r="E8" s="134" t="s">
        <v>33</v>
      </c>
      <c r="F8" s="19" t="s">
        <v>34</v>
      </c>
    </row>
    <row r="9" spans="1:6" ht="20.25" customHeight="1" thickTop="1" x14ac:dyDescent="0.2">
      <c r="A9" s="147"/>
      <c r="B9" s="141"/>
      <c r="C9" s="142"/>
      <c r="D9" s="143"/>
      <c r="E9" s="138">
        <f>ROUND((B9*C9)/12*D9,0)</f>
        <v>0</v>
      </c>
      <c r="F9" s="136" t="s">
        <v>35</v>
      </c>
    </row>
    <row r="10" spans="1:6" ht="20.25" customHeight="1" x14ac:dyDescent="0.2">
      <c r="A10" s="148"/>
      <c r="B10" s="144"/>
      <c r="C10" s="145"/>
      <c r="D10" s="146"/>
      <c r="E10" s="138">
        <f>ROUND((B10*C10)/12*D10,0)</f>
        <v>0</v>
      </c>
      <c r="F10" s="21"/>
    </row>
    <row r="11" spans="1:6" ht="15" customHeight="1" x14ac:dyDescent="0.2">
      <c r="A11" s="79" t="s">
        <v>36</v>
      </c>
      <c r="B11" s="75"/>
      <c r="C11" s="76"/>
      <c r="D11" s="77"/>
      <c r="E11" s="78"/>
      <c r="F11" s="80"/>
    </row>
    <row r="12" spans="1:6" ht="30.75" customHeight="1" thickBot="1" x14ac:dyDescent="0.25">
      <c r="A12" s="299"/>
      <c r="B12" s="300"/>
      <c r="C12" s="300"/>
      <c r="D12" s="300"/>
      <c r="E12" s="300"/>
      <c r="F12" s="301"/>
    </row>
    <row r="13" spans="1:6" ht="20.25" customHeight="1" x14ac:dyDescent="0.2">
      <c r="A13" s="149"/>
      <c r="B13" s="150"/>
      <c r="C13" s="151"/>
      <c r="D13" s="152"/>
      <c r="E13" s="138">
        <f>ROUND((B13*C13)/12*D13,0)</f>
        <v>0</v>
      </c>
      <c r="F13" s="135" t="s">
        <v>35</v>
      </c>
    </row>
    <row r="14" spans="1:6" ht="20.25" customHeight="1" x14ac:dyDescent="0.2">
      <c r="A14" s="148"/>
      <c r="B14" s="144"/>
      <c r="C14" s="145"/>
      <c r="D14" s="146"/>
      <c r="E14" s="138">
        <f>ROUND((B14*C14)/12*D14,0)</f>
        <v>0</v>
      </c>
      <c r="F14" s="21"/>
    </row>
    <row r="15" spans="1:6" ht="15" customHeight="1" x14ac:dyDescent="0.2">
      <c r="A15" s="79" t="s">
        <v>36</v>
      </c>
      <c r="B15" s="75"/>
      <c r="C15" s="76"/>
      <c r="D15" s="77"/>
      <c r="E15" s="78"/>
      <c r="F15" s="80"/>
    </row>
    <row r="16" spans="1:6" ht="30.75" customHeight="1" thickBot="1" x14ac:dyDescent="0.25">
      <c r="A16" s="299"/>
      <c r="B16" s="300"/>
      <c r="C16" s="300"/>
      <c r="D16" s="300"/>
      <c r="E16" s="300"/>
      <c r="F16" s="301"/>
    </row>
    <row r="17" spans="1:6" ht="20.25" customHeight="1" x14ac:dyDescent="0.2">
      <c r="A17" s="149"/>
      <c r="B17" s="150"/>
      <c r="C17" s="151"/>
      <c r="D17" s="152"/>
      <c r="E17" s="138">
        <f>ROUND((B17*C17)/12*D17,0)</f>
        <v>0</v>
      </c>
      <c r="F17" s="135" t="s">
        <v>35</v>
      </c>
    </row>
    <row r="18" spans="1:6" ht="20.25" customHeight="1" x14ac:dyDescent="0.2">
      <c r="A18" s="148"/>
      <c r="B18" s="144"/>
      <c r="C18" s="145"/>
      <c r="D18" s="146"/>
      <c r="E18" s="138">
        <f>ROUND((B18*C18)/12*D18,0)</f>
        <v>0</v>
      </c>
      <c r="F18" s="21"/>
    </row>
    <row r="19" spans="1:6" ht="15" customHeight="1" x14ac:dyDescent="0.2">
      <c r="A19" s="79" t="s">
        <v>36</v>
      </c>
      <c r="B19" s="75"/>
      <c r="C19" s="76"/>
      <c r="D19" s="77"/>
      <c r="E19" s="78"/>
      <c r="F19" s="80"/>
    </row>
    <row r="20" spans="1:6" ht="30.75" customHeight="1" thickBot="1" x14ac:dyDescent="0.25">
      <c r="A20" s="299"/>
      <c r="B20" s="300"/>
      <c r="C20" s="300"/>
      <c r="D20" s="300"/>
      <c r="E20" s="300"/>
      <c r="F20" s="301"/>
    </row>
    <row r="21" spans="1:6" ht="20.25" customHeight="1" x14ac:dyDescent="0.2">
      <c r="A21" s="149"/>
      <c r="B21" s="150"/>
      <c r="C21" s="151"/>
      <c r="D21" s="152"/>
      <c r="E21" s="138">
        <f>ROUND((B21*C21)/12*D21,0)</f>
        <v>0</v>
      </c>
      <c r="F21" s="135" t="s">
        <v>35</v>
      </c>
    </row>
    <row r="22" spans="1:6" ht="20.25" customHeight="1" x14ac:dyDescent="0.2">
      <c r="A22" s="148"/>
      <c r="B22" s="144"/>
      <c r="C22" s="145"/>
      <c r="D22" s="146"/>
      <c r="E22" s="138">
        <f>ROUND((B22*C22)/12*D22,0)</f>
        <v>0</v>
      </c>
      <c r="F22" s="21"/>
    </row>
    <row r="23" spans="1:6" ht="15" customHeight="1" x14ac:dyDescent="0.2">
      <c r="A23" s="79" t="s">
        <v>36</v>
      </c>
      <c r="B23" s="75"/>
      <c r="C23" s="76"/>
      <c r="D23" s="77"/>
      <c r="E23" s="78"/>
      <c r="F23" s="80"/>
    </row>
    <row r="24" spans="1:6" ht="30.75" customHeight="1" thickBot="1" x14ac:dyDescent="0.25">
      <c r="A24" s="299"/>
      <c r="B24" s="300"/>
      <c r="C24" s="300"/>
      <c r="D24" s="300"/>
      <c r="E24" s="300"/>
      <c r="F24" s="301"/>
    </row>
    <row r="25" spans="1:6" ht="20.25" customHeight="1" x14ac:dyDescent="0.2">
      <c r="A25" s="149"/>
      <c r="B25" s="150"/>
      <c r="C25" s="151"/>
      <c r="D25" s="152"/>
      <c r="E25" s="138">
        <f>ROUND((B25*C25)/12*D25,0)</f>
        <v>0</v>
      </c>
      <c r="F25" s="135" t="s">
        <v>35</v>
      </c>
    </row>
    <row r="26" spans="1:6" ht="20.25" customHeight="1" x14ac:dyDescent="0.2">
      <c r="A26" s="148"/>
      <c r="B26" s="144"/>
      <c r="C26" s="145"/>
      <c r="D26" s="146"/>
      <c r="E26" s="138">
        <f>ROUND((B26*C26)/12*D26,0)</f>
        <v>0</v>
      </c>
      <c r="F26" s="21"/>
    </row>
    <row r="27" spans="1:6" ht="15" customHeight="1" x14ac:dyDescent="0.2">
      <c r="A27" s="79" t="s">
        <v>36</v>
      </c>
      <c r="B27" s="75"/>
      <c r="C27" s="76"/>
      <c r="D27" s="77"/>
      <c r="E27" s="78"/>
      <c r="F27" s="80"/>
    </row>
    <row r="28" spans="1:6" ht="30.75" customHeight="1" thickBot="1" x14ac:dyDescent="0.25">
      <c r="A28" s="299"/>
      <c r="B28" s="300"/>
      <c r="C28" s="300"/>
      <c r="D28" s="300"/>
      <c r="E28" s="300"/>
      <c r="F28" s="301"/>
    </row>
    <row r="29" spans="1:6" ht="20.25" customHeight="1" x14ac:dyDescent="0.2">
      <c r="A29" s="149"/>
      <c r="B29" s="150"/>
      <c r="C29" s="151"/>
      <c r="D29" s="152"/>
      <c r="E29" s="138">
        <f>ROUND((B29*C29)/12*D29,0)</f>
        <v>0</v>
      </c>
      <c r="F29" s="135" t="s">
        <v>35</v>
      </c>
    </row>
    <row r="30" spans="1:6" ht="20.25" customHeight="1" x14ac:dyDescent="0.2">
      <c r="A30" s="148"/>
      <c r="B30" s="144"/>
      <c r="C30" s="145"/>
      <c r="D30" s="146"/>
      <c r="E30" s="138">
        <f>ROUND((B30*C30)/12*D30,0)</f>
        <v>0</v>
      </c>
      <c r="F30" s="21"/>
    </row>
    <row r="31" spans="1:6" ht="15" customHeight="1" x14ac:dyDescent="0.2">
      <c r="A31" s="79" t="s">
        <v>36</v>
      </c>
      <c r="B31" s="75"/>
      <c r="C31" s="76"/>
      <c r="D31" s="77"/>
      <c r="E31" s="78"/>
      <c r="F31" s="80"/>
    </row>
    <row r="32" spans="1:6" ht="30.75" customHeight="1" thickBot="1" x14ac:dyDescent="0.25">
      <c r="A32" s="299"/>
      <c r="B32" s="300"/>
      <c r="C32" s="300"/>
      <c r="D32" s="300"/>
      <c r="E32" s="300"/>
      <c r="F32" s="301"/>
    </row>
    <row r="33" spans="1:9" ht="20.25" customHeight="1" x14ac:dyDescent="0.2">
      <c r="A33" s="149"/>
      <c r="B33" s="150"/>
      <c r="C33" s="151"/>
      <c r="D33" s="152"/>
      <c r="E33" s="138">
        <f>ROUND((B33*C33)/12*D33,0)</f>
        <v>0</v>
      </c>
      <c r="F33" s="135" t="s">
        <v>35</v>
      </c>
    </row>
    <row r="34" spans="1:9" ht="20.25" customHeight="1" x14ac:dyDescent="0.2">
      <c r="A34" s="148"/>
      <c r="B34" s="144"/>
      <c r="C34" s="145"/>
      <c r="D34" s="146"/>
      <c r="E34" s="138">
        <f>ROUND((B34*C34)/12*D34,0)</f>
        <v>0</v>
      </c>
      <c r="F34" s="21"/>
    </row>
    <row r="35" spans="1:9" ht="15" customHeight="1" x14ac:dyDescent="0.2">
      <c r="A35" s="79" t="s">
        <v>36</v>
      </c>
      <c r="B35" s="75"/>
      <c r="C35" s="76"/>
      <c r="D35" s="77"/>
      <c r="E35" s="78"/>
      <c r="F35" s="80"/>
    </row>
    <row r="36" spans="1:9" ht="30.75" customHeight="1" thickBot="1" x14ac:dyDescent="0.25">
      <c r="A36" s="299"/>
      <c r="B36" s="300"/>
      <c r="C36" s="300"/>
      <c r="D36" s="300"/>
      <c r="E36" s="300"/>
      <c r="F36" s="301"/>
    </row>
    <row r="37" spans="1:9" ht="20.25" customHeight="1" x14ac:dyDescent="0.2">
      <c r="A37" s="149"/>
      <c r="B37" s="150"/>
      <c r="C37" s="151"/>
      <c r="D37" s="152"/>
      <c r="E37" s="138">
        <f>ROUND((B37*C37)/12*D37,0)</f>
        <v>0</v>
      </c>
      <c r="F37" s="135" t="s">
        <v>35</v>
      </c>
    </row>
    <row r="38" spans="1:9" ht="20.25" customHeight="1" x14ac:dyDescent="0.2">
      <c r="A38" s="148"/>
      <c r="B38" s="144"/>
      <c r="C38" s="145"/>
      <c r="D38" s="146"/>
      <c r="E38" s="138">
        <f>ROUND((B38*C38)/12*D38,0)</f>
        <v>0</v>
      </c>
      <c r="F38" s="21"/>
    </row>
    <row r="39" spans="1:9" ht="15" customHeight="1" x14ac:dyDescent="0.2">
      <c r="A39" s="79" t="s">
        <v>36</v>
      </c>
      <c r="B39" s="75"/>
      <c r="C39" s="76"/>
      <c r="D39" s="77"/>
      <c r="E39" s="78"/>
      <c r="F39" s="80"/>
    </row>
    <row r="40" spans="1:9" ht="30.75" customHeight="1" thickBot="1" x14ac:dyDescent="0.25">
      <c r="A40" s="299"/>
      <c r="B40" s="300"/>
      <c r="C40" s="300"/>
      <c r="D40" s="300"/>
      <c r="E40" s="300"/>
      <c r="F40" s="301"/>
    </row>
    <row r="41" spans="1:9" ht="20.25" customHeight="1" x14ac:dyDescent="0.2">
      <c r="A41" s="149"/>
      <c r="B41" s="150"/>
      <c r="C41" s="151"/>
      <c r="D41" s="152"/>
      <c r="E41" s="138">
        <f>ROUND((B41*C41)/12*D41,0)</f>
        <v>0</v>
      </c>
      <c r="F41" s="135" t="s">
        <v>35</v>
      </c>
    </row>
    <row r="42" spans="1:9" ht="20.25" customHeight="1" x14ac:dyDescent="0.2">
      <c r="A42" s="148"/>
      <c r="B42" s="144"/>
      <c r="C42" s="145"/>
      <c r="D42" s="146"/>
      <c r="E42" s="138">
        <f>ROUND((B42*C42)/12*D42,0)</f>
        <v>0</v>
      </c>
      <c r="F42" s="21"/>
    </row>
    <row r="43" spans="1:9" ht="15" customHeight="1" x14ac:dyDescent="0.2">
      <c r="A43" s="79" t="s">
        <v>36</v>
      </c>
      <c r="B43" s="75"/>
      <c r="C43" s="76"/>
      <c r="D43" s="77"/>
      <c r="E43" s="78"/>
      <c r="F43" s="80"/>
    </row>
    <row r="44" spans="1:9" ht="30.75" customHeight="1" thickBot="1" x14ac:dyDescent="0.25">
      <c r="A44" s="302"/>
      <c r="B44" s="303"/>
      <c r="C44" s="303"/>
      <c r="D44" s="303"/>
      <c r="E44" s="303"/>
      <c r="F44" s="304"/>
      <c r="I44" s="117"/>
    </row>
    <row r="45" spans="1:9" ht="20.25" customHeight="1" x14ac:dyDescent="0.2">
      <c r="A45" s="149"/>
      <c r="B45" s="150"/>
      <c r="C45" s="151"/>
      <c r="D45" s="152"/>
      <c r="E45" s="138">
        <f>ROUND((B45*C45)/12*D45,0)</f>
        <v>0</v>
      </c>
      <c r="F45" s="135" t="s">
        <v>35</v>
      </c>
    </row>
    <row r="46" spans="1:9" ht="20.25" customHeight="1" x14ac:dyDescent="0.2">
      <c r="A46" s="148"/>
      <c r="B46" s="144"/>
      <c r="C46" s="145"/>
      <c r="D46" s="146"/>
      <c r="E46" s="139">
        <f>ROUND((B46*C46)/12*D46,0)</f>
        <v>0</v>
      </c>
      <c r="F46" s="21"/>
    </row>
    <row r="47" spans="1:9" ht="15" customHeight="1" x14ac:dyDescent="0.2">
      <c r="A47" s="79" t="s">
        <v>36</v>
      </c>
      <c r="B47" s="75"/>
      <c r="C47" s="76"/>
      <c r="D47" s="77"/>
      <c r="E47" s="137"/>
      <c r="F47" s="80"/>
    </row>
    <row r="48" spans="1:9" ht="30" customHeight="1" thickBot="1" x14ac:dyDescent="0.25">
      <c r="A48" s="305"/>
      <c r="B48" s="306"/>
      <c r="C48" s="306"/>
      <c r="D48" s="306"/>
      <c r="E48" s="306"/>
      <c r="F48" s="301"/>
    </row>
    <row r="49" spans="1:6" ht="20.25" customHeight="1" x14ac:dyDescent="0.2">
      <c r="A49" s="153"/>
      <c r="B49" s="154"/>
      <c r="C49" s="155"/>
      <c r="D49" s="156"/>
      <c r="E49" s="140">
        <f>ROUND((B49*C49)/12*D49,0)</f>
        <v>0</v>
      </c>
      <c r="F49" s="135" t="s">
        <v>35</v>
      </c>
    </row>
    <row r="50" spans="1:6" ht="20.25" customHeight="1" x14ac:dyDescent="0.2">
      <c r="A50" s="148"/>
      <c r="B50" s="144"/>
      <c r="C50" s="145"/>
      <c r="D50" s="146"/>
      <c r="E50" s="138">
        <f>ROUND((B50*C50)/12*D50,0)</f>
        <v>0</v>
      </c>
      <c r="F50" s="21"/>
    </row>
    <row r="51" spans="1:6" ht="15" customHeight="1" x14ac:dyDescent="0.2">
      <c r="A51" s="79" t="s">
        <v>36</v>
      </c>
      <c r="B51" s="75"/>
      <c r="C51" s="76"/>
      <c r="D51" s="77"/>
      <c r="E51" s="78"/>
      <c r="F51" s="80"/>
    </row>
    <row r="52" spans="1:6" ht="30" customHeight="1" thickBot="1" x14ac:dyDescent="0.25">
      <c r="A52" s="296"/>
      <c r="B52" s="297"/>
      <c r="C52" s="297"/>
      <c r="D52" s="297"/>
      <c r="E52" s="297"/>
      <c r="F52" s="298"/>
    </row>
    <row r="53" spans="1:6" ht="14.25" thickTop="1" thickBot="1" x14ac:dyDescent="0.25"/>
    <row r="54" spans="1:6" ht="30.75" customHeight="1" thickTop="1" thickBot="1" x14ac:dyDescent="0.25">
      <c r="A54" t="s">
        <v>37</v>
      </c>
      <c r="E54" s="116">
        <f>+E50+E49+E46+E45+E42+E41+E38+E37+E34+E33+E30+E29+E26+E25+E22+E21+E18+E17+E14+E13+E10+E9</f>
        <v>0</v>
      </c>
      <c r="F54" s="22"/>
    </row>
    <row r="55" spans="1:6" ht="29.25" customHeight="1" thickTop="1" thickBot="1" x14ac:dyDescent="0.25">
      <c r="A55" t="s">
        <v>38</v>
      </c>
      <c r="B55" s="165"/>
      <c r="E55" s="166">
        <v>0</v>
      </c>
      <c r="F55" s="22"/>
    </row>
    <row r="56" spans="1:6" ht="30" customHeight="1" thickTop="1" thickBot="1" x14ac:dyDescent="0.25">
      <c r="A56" t="s">
        <v>39</v>
      </c>
      <c r="D56" t="s">
        <v>24</v>
      </c>
      <c r="E56" s="167">
        <f>E54+E55</f>
        <v>0</v>
      </c>
      <c r="F56" s="22"/>
    </row>
    <row r="57" spans="1:6" ht="13.5" thickTop="1" x14ac:dyDescent="0.2">
      <c r="A57" s="23" t="s">
        <v>40</v>
      </c>
    </row>
  </sheetData>
  <mergeCells count="11">
    <mergeCell ref="A52:F52"/>
    <mergeCell ref="A12:F12"/>
    <mergeCell ref="A16:F16"/>
    <mergeCell ref="A44:F44"/>
    <mergeCell ref="A48:F48"/>
    <mergeCell ref="A20:F20"/>
    <mergeCell ref="A24:F24"/>
    <mergeCell ref="A36:F36"/>
    <mergeCell ref="A40:F40"/>
    <mergeCell ref="A28:F28"/>
    <mergeCell ref="A32:F32"/>
  </mergeCells>
  <phoneticPr fontId="0" type="noConversion"/>
  <pageMargins left="0" right="0" top="1" bottom="0.4" header="0.5" footer="0.25"/>
  <pageSetup scale="95" orientation="portrait" r:id="rId1"/>
  <headerFooter alignWithMargins="0">
    <oddHeader>&amp;CPublic Health Solutions -- Contracting and Management Services
BUDGET JUSTIFICATION FOR PERSONNEL SERVICES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43"/>
  <sheetViews>
    <sheetView workbookViewId="0">
      <selection activeCell="S7" sqref="S7:S8"/>
    </sheetView>
  </sheetViews>
  <sheetFormatPr defaultColWidth="9.140625" defaultRowHeight="12.75" x14ac:dyDescent="0.2"/>
  <cols>
    <col min="1" max="1" width="9.140625" style="2"/>
    <col min="2" max="2" width="12.28515625" style="2" customWidth="1"/>
    <col min="3" max="3" width="22.5703125" style="2" customWidth="1"/>
    <col min="4" max="4" width="4.7109375" style="2" customWidth="1"/>
    <col min="5" max="5" width="10" style="2" customWidth="1"/>
    <col min="6" max="6" width="8.5703125" style="2" customWidth="1"/>
    <col min="7" max="7" width="4.28515625" style="2" customWidth="1"/>
    <col min="8" max="8" width="9" style="2" customWidth="1"/>
    <col min="9" max="9" width="7.28515625" style="2" bestFit="1" customWidth="1"/>
    <col min="10" max="10" width="3.7109375" style="2" customWidth="1"/>
    <col min="11" max="11" width="2.85546875" style="2" customWidth="1"/>
    <col min="12" max="16384" width="9.140625" style="2"/>
  </cols>
  <sheetData>
    <row r="2" spans="1:13" x14ac:dyDescent="0.2">
      <c r="A2" s="307" t="str">
        <f>'Budget-Summary'!A3</f>
        <v>AGENCY NAME:</v>
      </c>
      <c r="B2" s="307"/>
      <c r="C2" s="92">
        <f>'Budget-Summary'!B3</f>
        <v>0</v>
      </c>
      <c r="D2" s="103"/>
      <c r="E2" s="103"/>
    </row>
    <row r="3" spans="1:13" s="93" customFormat="1" x14ac:dyDescent="0.2">
      <c r="A3" s="2"/>
      <c r="B3" s="2"/>
      <c r="C3" s="2"/>
      <c r="D3" s="2"/>
      <c r="E3" s="2"/>
      <c r="F3" s="2"/>
      <c r="G3" s="2"/>
      <c r="H3" s="2"/>
      <c r="I3" s="2"/>
      <c r="J3" s="2"/>
      <c r="K3" s="2"/>
      <c r="L3" s="2"/>
      <c r="M3" s="2"/>
    </row>
    <row r="4" spans="1:13" ht="13.5" thickBot="1" x14ac:dyDescent="0.25"/>
    <row r="5" spans="1:13" ht="18" x14ac:dyDescent="0.25">
      <c r="A5" s="24" t="s">
        <v>41</v>
      </c>
      <c r="B5" s="25"/>
      <c r="C5" s="25"/>
      <c r="D5" s="25"/>
      <c r="E5" s="25"/>
      <c r="F5" s="25"/>
      <c r="G5" s="25"/>
      <c r="H5" s="26"/>
      <c r="I5" s="26"/>
      <c r="J5" s="26"/>
      <c r="K5" s="27"/>
      <c r="L5" s="28"/>
    </row>
    <row r="6" spans="1:13" ht="18" x14ac:dyDescent="0.25">
      <c r="A6" s="29" t="s">
        <v>42</v>
      </c>
      <c r="B6" s="30"/>
      <c r="C6" s="31"/>
      <c r="D6" s="31"/>
      <c r="E6" s="32"/>
      <c r="F6" s="32"/>
      <c r="G6" s="33"/>
      <c r="H6" s="34"/>
      <c r="I6" s="34"/>
      <c r="J6" s="34"/>
      <c r="K6" s="35"/>
      <c r="L6" s="36"/>
    </row>
    <row r="7" spans="1:13" x14ac:dyDescent="0.2">
      <c r="A7" s="37" t="s">
        <v>43</v>
      </c>
      <c r="B7" s="28"/>
      <c r="C7" s="28"/>
      <c r="D7" s="28"/>
      <c r="E7" s="28"/>
      <c r="F7" s="28"/>
      <c r="G7" s="28"/>
      <c r="H7" s="28"/>
      <c r="I7" s="28"/>
      <c r="J7" s="28"/>
      <c r="K7" s="38"/>
      <c r="L7" s="28"/>
    </row>
    <row r="8" spans="1:13" x14ac:dyDescent="0.2">
      <c r="A8" s="37"/>
      <c r="B8" s="28"/>
      <c r="C8" s="28"/>
      <c r="D8" s="28"/>
      <c r="E8" s="28" t="s">
        <v>44</v>
      </c>
      <c r="H8" s="28" t="s">
        <v>45</v>
      </c>
      <c r="J8" s="28"/>
      <c r="K8" s="38"/>
      <c r="L8" s="28"/>
    </row>
    <row r="9" spans="1:13" x14ac:dyDescent="0.2">
      <c r="A9" s="209" t="s">
        <v>46</v>
      </c>
      <c r="B9" s="39"/>
      <c r="C9" s="40"/>
      <c r="D9" s="40"/>
      <c r="E9" s="41" t="s">
        <v>47</v>
      </c>
      <c r="H9" s="41" t="s">
        <v>47</v>
      </c>
      <c r="J9" s="42"/>
      <c r="K9" s="43"/>
      <c r="L9" s="42"/>
    </row>
    <row r="10" spans="1:13" x14ac:dyDescent="0.2">
      <c r="A10" s="37"/>
      <c r="B10" s="39"/>
      <c r="C10" s="40"/>
      <c r="D10" s="40"/>
      <c r="E10" s="42"/>
      <c r="F10" s="42"/>
      <c r="H10" s="42"/>
      <c r="I10" s="42"/>
      <c r="J10" s="42"/>
      <c r="K10" s="43"/>
      <c r="L10" s="42"/>
    </row>
    <row r="11" spans="1:13" ht="20.100000000000001" customHeight="1" thickBot="1" x14ac:dyDescent="0.25">
      <c r="A11" s="37"/>
      <c r="B11" s="39"/>
      <c r="C11" s="40"/>
      <c r="D11" s="40"/>
      <c r="E11" s="42"/>
      <c r="F11" s="42"/>
      <c r="H11" s="42"/>
      <c r="I11" s="42"/>
      <c r="J11" s="42"/>
      <c r="K11" s="43"/>
      <c r="L11" s="42"/>
    </row>
    <row r="12" spans="1:13" ht="20.100000000000001" customHeight="1" thickBot="1" x14ac:dyDescent="0.25">
      <c r="A12" s="211" t="s">
        <v>48</v>
      </c>
      <c r="B12" s="39"/>
      <c r="C12" s="40"/>
      <c r="D12" s="40"/>
      <c r="E12" s="157"/>
      <c r="F12" s="81"/>
      <c r="H12" s="157"/>
      <c r="I12" s="81"/>
      <c r="J12" s="41"/>
      <c r="K12" s="43"/>
      <c r="L12" s="42"/>
    </row>
    <row r="13" spans="1:13" ht="20.100000000000001" customHeight="1" thickBot="1" x14ac:dyDescent="0.25">
      <c r="A13" s="7"/>
      <c r="B13" s="39"/>
      <c r="C13" s="40"/>
      <c r="D13" s="40"/>
      <c r="F13" s="42"/>
      <c r="I13" s="42"/>
      <c r="J13" s="42"/>
      <c r="K13" s="43"/>
      <c r="L13" s="42"/>
    </row>
    <row r="14" spans="1:13" ht="20.100000000000001" customHeight="1" thickBot="1" x14ac:dyDescent="0.25">
      <c r="A14" s="209" t="s">
        <v>49</v>
      </c>
      <c r="B14" s="39"/>
      <c r="C14" s="40"/>
      <c r="D14" s="40"/>
      <c r="E14" s="157"/>
      <c r="F14" s="81"/>
      <c r="H14" s="157"/>
      <c r="I14" s="81"/>
      <c r="J14" s="41"/>
      <c r="K14" s="44" t="s">
        <v>24</v>
      </c>
      <c r="L14" s="41"/>
      <c r="M14" s="94"/>
    </row>
    <row r="15" spans="1:13" ht="20.100000000000001" customHeight="1" thickBot="1" x14ac:dyDescent="0.25">
      <c r="A15" s="37"/>
      <c r="B15" s="39"/>
      <c r="C15" s="40"/>
      <c r="D15" s="40"/>
      <c r="F15" s="42"/>
      <c r="I15" s="42"/>
      <c r="J15" s="42"/>
      <c r="K15" s="43"/>
      <c r="L15" s="42"/>
    </row>
    <row r="16" spans="1:13" ht="20.100000000000001" customHeight="1" thickBot="1" x14ac:dyDescent="0.25">
      <c r="A16" s="211" t="s">
        <v>50</v>
      </c>
      <c r="B16" s="39"/>
      <c r="C16" s="40"/>
      <c r="D16" s="40"/>
      <c r="E16" s="157"/>
      <c r="F16" s="81"/>
      <c r="H16" s="157"/>
      <c r="I16" s="81"/>
      <c r="J16" s="41"/>
      <c r="K16" s="43"/>
      <c r="L16" s="42"/>
    </row>
    <row r="17" spans="1:12" ht="20.100000000000001" customHeight="1" thickBot="1" x14ac:dyDescent="0.25">
      <c r="A17" s="7"/>
      <c r="B17" s="39"/>
      <c r="C17" s="40"/>
      <c r="D17" s="40"/>
      <c r="F17" s="42"/>
      <c r="I17" s="42"/>
      <c r="J17" s="42"/>
      <c r="K17" s="43"/>
      <c r="L17" s="42"/>
    </row>
    <row r="18" spans="1:12" ht="20.100000000000001" customHeight="1" thickBot="1" x14ac:dyDescent="0.25">
      <c r="A18" s="209" t="s">
        <v>51</v>
      </c>
      <c r="B18" s="39"/>
      <c r="C18" s="40"/>
      <c r="D18" s="40"/>
      <c r="E18" s="157"/>
      <c r="F18" s="81"/>
      <c r="H18" s="157"/>
      <c r="I18" s="81"/>
      <c r="J18" s="41"/>
      <c r="K18" s="44" t="s">
        <v>24</v>
      </c>
      <c r="L18" s="41"/>
    </row>
    <row r="19" spans="1:12" ht="20.100000000000001" customHeight="1" thickBot="1" x14ac:dyDescent="0.25">
      <c r="A19" s="37"/>
      <c r="B19" s="39"/>
      <c r="C19" s="40"/>
      <c r="D19" s="40"/>
      <c r="F19" s="42"/>
      <c r="I19" s="42"/>
      <c r="J19" s="42"/>
      <c r="K19" s="43"/>
      <c r="L19" s="42"/>
    </row>
    <row r="20" spans="1:12" ht="20.100000000000001" customHeight="1" thickBot="1" x14ac:dyDescent="0.25">
      <c r="A20" s="211" t="s">
        <v>52</v>
      </c>
      <c r="B20" s="39"/>
      <c r="C20" s="40"/>
      <c r="D20" s="40"/>
      <c r="E20" s="157"/>
      <c r="F20" s="81"/>
      <c r="H20" s="157"/>
      <c r="I20" s="81"/>
      <c r="J20" s="41"/>
      <c r="K20" s="43"/>
      <c r="L20" s="42"/>
    </row>
    <row r="21" spans="1:12" ht="20.100000000000001" customHeight="1" thickBot="1" x14ac:dyDescent="0.25">
      <c r="A21" s="7"/>
      <c r="B21" s="39"/>
      <c r="C21" s="40"/>
      <c r="D21" s="40"/>
      <c r="F21" s="42"/>
      <c r="I21" s="42"/>
      <c r="J21" s="42"/>
      <c r="K21" s="43"/>
      <c r="L21" s="42"/>
    </row>
    <row r="22" spans="1:12" ht="20.100000000000001" customHeight="1" thickBot="1" x14ac:dyDescent="0.25">
      <c r="A22" s="209" t="s">
        <v>53</v>
      </c>
      <c r="B22" s="39"/>
      <c r="C22" s="40"/>
      <c r="D22" s="40"/>
      <c r="E22" s="157"/>
      <c r="F22" s="81"/>
      <c r="H22" s="157"/>
      <c r="I22" s="81"/>
      <c r="J22" s="41"/>
      <c r="K22" s="44" t="s">
        <v>24</v>
      </c>
      <c r="L22" s="41"/>
    </row>
    <row r="23" spans="1:12" ht="20.100000000000001" customHeight="1" thickBot="1" x14ac:dyDescent="0.25">
      <c r="A23" s="37"/>
      <c r="B23" s="39"/>
      <c r="C23" s="40"/>
      <c r="D23" s="40"/>
      <c r="F23" s="42"/>
      <c r="I23" s="42"/>
      <c r="J23" s="42"/>
      <c r="K23" s="43"/>
      <c r="L23" s="42"/>
    </row>
    <row r="24" spans="1:12" ht="20.100000000000001" customHeight="1" thickBot="1" x14ac:dyDescent="0.25">
      <c r="A24" s="211" t="s">
        <v>54</v>
      </c>
      <c r="B24" s="39"/>
      <c r="C24" s="40"/>
      <c r="D24" s="40"/>
      <c r="E24" s="157"/>
      <c r="F24" s="81"/>
      <c r="H24" s="157"/>
      <c r="I24" s="81"/>
      <c r="J24" s="41"/>
      <c r="K24" s="43"/>
      <c r="L24" s="42"/>
    </row>
    <row r="25" spans="1:12" ht="20.100000000000001" customHeight="1" thickBot="1" x14ac:dyDescent="0.25">
      <c r="A25" s="7"/>
      <c r="B25" s="39"/>
      <c r="C25" s="40"/>
      <c r="D25" s="40"/>
      <c r="F25" s="42"/>
      <c r="H25" s="95"/>
      <c r="I25" s="42"/>
      <c r="J25" s="42"/>
      <c r="K25" s="43"/>
      <c r="L25" s="42"/>
    </row>
    <row r="26" spans="1:12" ht="20.100000000000001" customHeight="1" thickBot="1" x14ac:dyDescent="0.25">
      <c r="A26" s="209" t="s">
        <v>55</v>
      </c>
      <c r="B26" s="39"/>
      <c r="C26" s="40"/>
      <c r="D26" s="40"/>
      <c r="E26" s="157"/>
      <c r="F26" s="81"/>
      <c r="H26" s="157"/>
      <c r="I26" s="81"/>
      <c r="J26" s="41"/>
      <c r="K26" s="44" t="s">
        <v>24</v>
      </c>
      <c r="L26" s="41"/>
    </row>
    <row r="27" spans="1:12" ht="20.100000000000001" customHeight="1" x14ac:dyDescent="0.2">
      <c r="A27" s="7"/>
      <c r="B27" s="39"/>
      <c r="C27" s="40"/>
      <c r="D27" s="40"/>
      <c r="F27" s="42"/>
      <c r="I27" s="42"/>
      <c r="J27" s="42"/>
      <c r="K27" s="43"/>
      <c r="L27" s="42"/>
    </row>
    <row r="28" spans="1:12" ht="20.100000000000001" customHeight="1" thickBot="1" x14ac:dyDescent="0.25">
      <c r="A28" s="209" t="s">
        <v>24</v>
      </c>
      <c r="B28" s="39"/>
      <c r="C28" s="40"/>
      <c r="D28" s="40"/>
      <c r="F28" s="42"/>
      <c r="I28" s="42"/>
      <c r="J28" s="42"/>
      <c r="K28" s="44" t="s">
        <v>24</v>
      </c>
      <c r="L28" s="41"/>
    </row>
    <row r="29" spans="1:12" ht="20.100000000000001" customHeight="1" thickBot="1" x14ac:dyDescent="0.25">
      <c r="A29" s="211" t="s">
        <v>56</v>
      </c>
      <c r="B29" s="39"/>
      <c r="C29" s="40"/>
      <c r="D29" s="40"/>
      <c r="E29" s="97">
        <f>SUM(E12:E26)</f>
        <v>0</v>
      </c>
      <c r="F29" s="81"/>
      <c r="H29" s="97">
        <f>SUM(H12:H26)</f>
        <v>0</v>
      </c>
      <c r="I29" s="81"/>
      <c r="J29" s="41"/>
      <c r="K29" s="43"/>
      <c r="L29" s="42"/>
    </row>
    <row r="30" spans="1:12" x14ac:dyDescent="0.2">
      <c r="A30" s="7"/>
      <c r="B30" s="39"/>
      <c r="C30" s="40"/>
      <c r="D30" s="40"/>
      <c r="E30" s="40"/>
      <c r="F30" s="40"/>
      <c r="G30" s="42"/>
      <c r="H30" s="42"/>
      <c r="I30" s="42"/>
      <c r="J30" s="42"/>
      <c r="K30" s="43"/>
      <c r="L30" s="42"/>
    </row>
    <row r="31" spans="1:12" x14ac:dyDescent="0.2">
      <c r="A31" s="209" t="s">
        <v>24</v>
      </c>
      <c r="B31" s="39"/>
      <c r="C31" s="40"/>
      <c r="D31" s="40"/>
      <c r="E31" s="40"/>
      <c r="F31" s="40"/>
      <c r="G31" s="42"/>
      <c r="H31" s="42"/>
      <c r="I31" s="42"/>
      <c r="J31" s="42"/>
      <c r="K31" s="44" t="s">
        <v>24</v>
      </c>
      <c r="L31" s="41"/>
    </row>
    <row r="32" spans="1:12" x14ac:dyDescent="0.2">
      <c r="A32" s="209" t="s">
        <v>57</v>
      </c>
      <c r="B32" s="39"/>
      <c r="C32" s="40"/>
      <c r="D32" s="40"/>
      <c r="E32" s="40"/>
      <c r="F32" s="40"/>
      <c r="G32" s="42"/>
      <c r="H32" s="42"/>
      <c r="I32" s="42"/>
      <c r="J32" s="42"/>
      <c r="K32" s="43"/>
      <c r="L32" s="42"/>
    </row>
    <row r="33" spans="1:12" x14ac:dyDescent="0.2">
      <c r="A33" s="7" t="s">
        <v>58</v>
      </c>
      <c r="B33" s="39"/>
      <c r="C33" s="40"/>
      <c r="D33" s="40"/>
      <c r="E33" s="40"/>
      <c r="F33" s="40"/>
      <c r="G33" s="42"/>
      <c r="H33" s="42"/>
      <c r="I33" s="42"/>
      <c r="J33" s="42"/>
      <c r="K33" s="43"/>
      <c r="L33" s="42"/>
    </row>
    <row r="34" spans="1:12" x14ac:dyDescent="0.2">
      <c r="A34" s="209" t="s">
        <v>24</v>
      </c>
      <c r="B34" s="39"/>
      <c r="C34" s="40"/>
      <c r="D34" s="40"/>
      <c r="E34" s="40"/>
      <c r="F34" s="40"/>
      <c r="G34" s="42"/>
      <c r="H34" s="42"/>
      <c r="I34" s="42"/>
      <c r="J34" s="42"/>
      <c r="K34" s="44" t="s">
        <v>24</v>
      </c>
      <c r="L34" s="41"/>
    </row>
    <row r="35" spans="1:12" x14ac:dyDescent="0.2">
      <c r="A35" s="96"/>
      <c r="B35" s="39"/>
      <c r="C35" s="40"/>
      <c r="D35" s="40"/>
      <c r="E35" s="40"/>
      <c r="F35" s="40"/>
      <c r="G35" s="42"/>
      <c r="H35" s="42"/>
      <c r="I35" s="42"/>
      <c r="J35" s="42"/>
      <c r="K35" s="43"/>
      <c r="L35" s="42"/>
    </row>
    <row r="36" spans="1:12" x14ac:dyDescent="0.2">
      <c r="A36" s="96"/>
      <c r="B36" s="39"/>
      <c r="C36" s="40"/>
      <c r="D36" s="40"/>
      <c r="E36" s="40"/>
      <c r="F36" s="40"/>
      <c r="G36" s="42"/>
      <c r="H36" s="42"/>
      <c r="I36" s="42"/>
      <c r="J36" s="42"/>
      <c r="K36" s="43"/>
      <c r="L36" s="42"/>
    </row>
    <row r="37" spans="1:12" x14ac:dyDescent="0.2">
      <c r="A37" s="211" t="s">
        <v>24</v>
      </c>
      <c r="B37" s="39"/>
      <c r="C37" s="40"/>
      <c r="D37" s="40"/>
      <c r="E37" s="40"/>
      <c r="F37" s="40"/>
      <c r="G37" s="42"/>
      <c r="H37" s="42"/>
      <c r="I37" s="42"/>
      <c r="J37" s="42"/>
      <c r="K37" s="43"/>
      <c r="L37" s="42"/>
    </row>
    <row r="38" spans="1:12" x14ac:dyDescent="0.2">
      <c r="A38" s="209" t="s">
        <v>24</v>
      </c>
      <c r="B38" s="39"/>
      <c r="C38" s="40"/>
      <c r="D38" s="40"/>
      <c r="E38" s="40"/>
      <c r="F38" s="40"/>
      <c r="G38" s="42"/>
      <c r="H38" s="42"/>
      <c r="I38" s="42"/>
      <c r="J38" s="42"/>
      <c r="K38" s="43"/>
      <c r="L38" s="42"/>
    </row>
    <row r="39" spans="1:12" x14ac:dyDescent="0.2">
      <c r="A39" s="211" t="s">
        <v>24</v>
      </c>
      <c r="B39" s="39"/>
      <c r="C39" s="40"/>
      <c r="D39" s="40"/>
      <c r="E39" s="40"/>
      <c r="F39" s="40"/>
      <c r="G39" s="42"/>
      <c r="H39" s="42"/>
      <c r="I39" s="42"/>
      <c r="J39" s="42"/>
      <c r="K39" s="43"/>
      <c r="L39" s="42"/>
    </row>
    <row r="40" spans="1:12" x14ac:dyDescent="0.2">
      <c r="A40" s="209" t="s">
        <v>24</v>
      </c>
      <c r="B40" s="39"/>
      <c r="C40" s="40"/>
      <c r="D40" s="40"/>
      <c r="E40" s="40"/>
      <c r="F40" s="45"/>
      <c r="G40" s="39"/>
      <c r="H40" s="46"/>
      <c r="I40" s="42"/>
      <c r="J40" s="41"/>
      <c r="K40" s="43"/>
      <c r="L40" s="42"/>
    </row>
    <row r="41" spans="1:12" x14ac:dyDescent="0.2">
      <c r="A41" s="7"/>
      <c r="B41" s="39"/>
      <c r="C41" s="40"/>
      <c r="D41" s="40"/>
      <c r="E41" s="40"/>
      <c r="F41" s="40"/>
      <c r="G41" s="47"/>
      <c r="H41" s="42"/>
      <c r="I41" s="42"/>
      <c r="J41" s="41"/>
      <c r="K41" s="43"/>
      <c r="L41" s="42"/>
    </row>
    <row r="42" spans="1:12" x14ac:dyDescent="0.2">
      <c r="A42" s="209" t="s">
        <v>24</v>
      </c>
      <c r="B42" s="39"/>
      <c r="C42" s="40"/>
      <c r="D42" s="40"/>
      <c r="E42" s="40"/>
      <c r="F42" s="40"/>
      <c r="G42" s="42"/>
      <c r="H42" s="47"/>
      <c r="I42" s="42"/>
      <c r="J42" s="48"/>
      <c r="K42" s="44" t="s">
        <v>24</v>
      </c>
      <c r="L42" s="41"/>
    </row>
    <row r="43" spans="1:12" ht="13.5" thickBot="1" x14ac:dyDescent="0.25">
      <c r="A43" s="9"/>
      <c r="B43" s="49"/>
      <c r="C43" s="50"/>
      <c r="D43" s="50"/>
      <c r="E43" s="50"/>
      <c r="F43" s="50"/>
      <c r="G43" s="51"/>
      <c r="H43" s="52"/>
      <c r="I43" s="51"/>
      <c r="J43" s="53"/>
      <c r="K43" s="54"/>
      <c r="L43" s="41"/>
    </row>
  </sheetData>
  <mergeCells count="1">
    <mergeCell ref="A2:B2"/>
  </mergeCells>
  <phoneticPr fontId="13" type="noConversion"/>
  <pageMargins left="0.75" right="0.75" top="1" bottom="0.4" header="0.5" footer="0.5"/>
  <pageSetup scale="95" orientation="portrait" r:id="rId1"/>
  <headerFooter alignWithMargins="0">
    <oddHeader>&amp;CPublic Health Solutions -- Contracting and Management Services
FRINGE BENEFITS DETAIL</oddHeader>
  </headerFooter>
  <rowBreaks count="1" manualBreakCount="1">
    <brk id="4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workbookViewId="0">
      <selection activeCell="D24" sqref="D24"/>
    </sheetView>
  </sheetViews>
  <sheetFormatPr defaultColWidth="13.7109375" defaultRowHeight="12.75" x14ac:dyDescent="0.2"/>
  <cols>
    <col min="1" max="1" width="22.5703125" customWidth="1"/>
    <col min="2" max="2" width="38.42578125" customWidth="1"/>
    <col min="3" max="3" width="15" customWidth="1"/>
    <col min="4" max="4" width="6.7109375" customWidth="1"/>
  </cols>
  <sheetData>
    <row r="1" spans="1:5" x14ac:dyDescent="0.2">
      <c r="A1" s="118" t="str">
        <f>'Budget-Summary'!A3</f>
        <v>AGENCY NAME:</v>
      </c>
      <c r="B1" s="175">
        <f>'Budget-Summary'!B3</f>
        <v>0</v>
      </c>
    </row>
    <row r="2" spans="1:5" x14ac:dyDescent="0.2">
      <c r="A2" s="2"/>
      <c r="B2" s="2"/>
    </row>
    <row r="3" spans="1:5" ht="16.5" thickBot="1" x14ac:dyDescent="0.3">
      <c r="C3" s="12"/>
      <c r="D3" s="12"/>
    </row>
    <row r="4" spans="1:5" x14ac:dyDescent="0.2">
      <c r="A4" s="67" t="s">
        <v>24</v>
      </c>
      <c r="B4" s="104"/>
      <c r="C4" s="55" t="s">
        <v>59</v>
      </c>
      <c r="D4" s="56" t="s">
        <v>60</v>
      </c>
    </row>
    <row r="5" spans="1:5" x14ac:dyDescent="0.2">
      <c r="A5" s="72" t="s">
        <v>61</v>
      </c>
      <c r="B5" s="22"/>
      <c r="C5" s="210" t="s">
        <v>27</v>
      </c>
      <c r="D5" s="58" t="s">
        <v>62</v>
      </c>
    </row>
    <row r="6" spans="1:5" ht="13.5" thickBot="1" x14ac:dyDescent="0.25">
      <c r="A6" s="69" t="s">
        <v>24</v>
      </c>
      <c r="B6" s="106"/>
      <c r="C6" s="59" t="s">
        <v>33</v>
      </c>
      <c r="D6" s="60" t="s">
        <v>35</v>
      </c>
    </row>
    <row r="7" spans="1:5" x14ac:dyDescent="0.2">
      <c r="A7" s="312" t="s">
        <v>63</v>
      </c>
      <c r="B7" s="313"/>
      <c r="C7" s="61"/>
      <c r="D7" s="62"/>
    </row>
    <row r="8" spans="1:5" x14ac:dyDescent="0.2">
      <c r="A8" s="308" t="s">
        <v>64</v>
      </c>
      <c r="B8" s="309"/>
      <c r="C8" s="63"/>
      <c r="D8" s="64"/>
    </row>
    <row r="9" spans="1:5" x14ac:dyDescent="0.2">
      <c r="A9" s="308"/>
      <c r="B9" s="309"/>
      <c r="C9" s="63"/>
      <c r="D9" s="64"/>
    </row>
    <row r="10" spans="1:5" x14ac:dyDescent="0.2">
      <c r="A10" s="308"/>
      <c r="B10" s="309"/>
      <c r="C10" s="63"/>
      <c r="D10" s="64"/>
      <c r="E10" s="72"/>
    </row>
    <row r="11" spans="1:5" x14ac:dyDescent="0.2">
      <c r="A11" s="308"/>
      <c r="B11" s="309"/>
      <c r="C11" s="63"/>
      <c r="D11" s="64"/>
    </row>
    <row r="12" spans="1:5" x14ac:dyDescent="0.2">
      <c r="A12" s="308"/>
      <c r="B12" s="309"/>
      <c r="C12" s="63"/>
      <c r="D12" s="64"/>
    </row>
    <row r="13" spans="1:5" x14ac:dyDescent="0.2">
      <c r="A13" s="308"/>
      <c r="B13" s="309"/>
      <c r="C13" s="63"/>
      <c r="D13" s="64"/>
    </row>
    <row r="14" spans="1:5" x14ac:dyDescent="0.2">
      <c r="A14" s="308"/>
      <c r="B14" s="309"/>
      <c r="C14" s="63"/>
      <c r="D14" s="64"/>
    </row>
    <row r="15" spans="1:5" x14ac:dyDescent="0.2">
      <c r="A15" s="308"/>
      <c r="B15" s="309"/>
      <c r="C15" s="63"/>
      <c r="D15" s="64"/>
    </row>
    <row r="16" spans="1:5" x14ac:dyDescent="0.2">
      <c r="A16" s="308"/>
      <c r="B16" s="309"/>
      <c r="C16" s="63"/>
      <c r="D16" s="64"/>
    </row>
    <row r="17" spans="1:4" x14ac:dyDescent="0.2">
      <c r="A17" s="308"/>
      <c r="B17" s="309"/>
      <c r="C17" s="63"/>
      <c r="D17" s="64"/>
    </row>
    <row r="18" spans="1:4" x14ac:dyDescent="0.2">
      <c r="A18" s="308"/>
      <c r="B18" s="309"/>
      <c r="C18" s="63"/>
      <c r="D18" s="64"/>
    </row>
    <row r="19" spans="1:4" x14ac:dyDescent="0.2">
      <c r="A19" s="308"/>
      <c r="B19" s="309"/>
      <c r="C19" s="63"/>
      <c r="D19" s="64"/>
    </row>
    <row r="20" spans="1:4" x14ac:dyDescent="0.2">
      <c r="A20" s="308"/>
      <c r="B20" s="309"/>
      <c r="C20" s="63"/>
      <c r="D20" s="64"/>
    </row>
    <row r="21" spans="1:4" x14ac:dyDescent="0.2">
      <c r="A21" s="308"/>
      <c r="B21" s="309"/>
      <c r="C21" s="63"/>
      <c r="D21" s="64"/>
    </row>
    <row r="22" spans="1:4" ht="13.5" thickBot="1" x14ac:dyDescent="0.25">
      <c r="A22" s="308"/>
      <c r="B22" s="309"/>
      <c r="C22" s="65"/>
      <c r="D22" s="66"/>
    </row>
    <row r="23" spans="1:4" ht="9" customHeight="1" x14ac:dyDescent="0.2">
      <c r="A23" s="308"/>
      <c r="B23" s="309"/>
      <c r="C23" s="67"/>
      <c r="D23" s="68"/>
    </row>
    <row r="24" spans="1:4" x14ac:dyDescent="0.2">
      <c r="A24" s="308"/>
      <c r="B24" s="309"/>
      <c r="C24" s="162">
        <v>0</v>
      </c>
      <c r="D24" s="133" t="s">
        <v>35</v>
      </c>
    </row>
    <row r="25" spans="1:4" ht="9" customHeight="1" thickBot="1" x14ac:dyDescent="0.25">
      <c r="A25" s="310"/>
      <c r="B25" s="311"/>
      <c r="C25" s="69"/>
      <c r="D25" s="70"/>
    </row>
    <row r="26" spans="1:4" x14ac:dyDescent="0.2">
      <c r="A26" s="312" t="s">
        <v>65</v>
      </c>
      <c r="B26" s="313"/>
      <c r="C26" s="61"/>
      <c r="D26" s="62"/>
    </row>
    <row r="27" spans="1:4" x14ac:dyDescent="0.2">
      <c r="A27" s="308" t="s">
        <v>66</v>
      </c>
      <c r="B27" s="309"/>
      <c r="C27" s="63"/>
      <c r="D27" s="64"/>
    </row>
    <row r="28" spans="1:4" x14ac:dyDescent="0.2">
      <c r="A28" s="308"/>
      <c r="B28" s="309"/>
      <c r="C28" s="63"/>
      <c r="D28" s="64"/>
    </row>
    <row r="29" spans="1:4" x14ac:dyDescent="0.2">
      <c r="A29" s="308"/>
      <c r="B29" s="309"/>
      <c r="C29" s="63"/>
      <c r="D29" s="64"/>
    </row>
    <row r="30" spans="1:4" x14ac:dyDescent="0.2">
      <c r="A30" s="308"/>
      <c r="B30" s="309"/>
      <c r="C30" s="63"/>
      <c r="D30" s="64"/>
    </row>
    <row r="31" spans="1:4" x14ac:dyDescent="0.2">
      <c r="A31" s="308"/>
      <c r="B31" s="309"/>
      <c r="C31" s="63"/>
      <c r="D31" s="64"/>
    </row>
    <row r="32" spans="1:4" x14ac:dyDescent="0.2">
      <c r="A32" s="308"/>
      <c r="B32" s="309"/>
      <c r="C32" s="63"/>
      <c r="D32" s="64"/>
    </row>
    <row r="33" spans="1:4" x14ac:dyDescent="0.2">
      <c r="A33" s="308"/>
      <c r="B33" s="309"/>
      <c r="C33" s="63"/>
      <c r="D33" s="64"/>
    </row>
    <row r="34" spans="1:4" x14ac:dyDescent="0.2">
      <c r="A34" s="308"/>
      <c r="B34" s="309"/>
      <c r="C34" s="63"/>
      <c r="D34" s="64"/>
    </row>
    <row r="35" spans="1:4" x14ac:dyDescent="0.2">
      <c r="A35" s="308"/>
      <c r="B35" s="309"/>
      <c r="C35" s="63"/>
      <c r="D35" s="64"/>
    </row>
    <row r="36" spans="1:4" x14ac:dyDescent="0.2">
      <c r="A36" s="308"/>
      <c r="B36" s="309"/>
      <c r="C36" s="63"/>
      <c r="D36" s="64"/>
    </row>
    <row r="37" spans="1:4" x14ac:dyDescent="0.2">
      <c r="A37" s="308"/>
      <c r="B37" s="309"/>
      <c r="C37" s="63"/>
      <c r="D37" s="64"/>
    </row>
    <row r="38" spans="1:4" x14ac:dyDescent="0.2">
      <c r="A38" s="308"/>
      <c r="B38" s="309"/>
      <c r="C38" s="63"/>
      <c r="D38" s="64"/>
    </row>
    <row r="39" spans="1:4" x14ac:dyDescent="0.2">
      <c r="A39" s="308"/>
      <c r="B39" s="309"/>
      <c r="C39" s="63"/>
      <c r="D39" s="64"/>
    </row>
    <row r="40" spans="1:4" x14ac:dyDescent="0.2">
      <c r="A40" s="308"/>
      <c r="B40" s="309"/>
      <c r="C40" s="63"/>
      <c r="D40" s="64"/>
    </row>
    <row r="41" spans="1:4" ht="13.5" thickBot="1" x14ac:dyDescent="0.25">
      <c r="A41" s="308"/>
      <c r="B41" s="309"/>
      <c r="C41" s="65"/>
      <c r="D41" s="66"/>
    </row>
    <row r="42" spans="1:4" ht="9" customHeight="1" x14ac:dyDescent="0.2">
      <c r="A42" s="308"/>
      <c r="B42" s="309"/>
      <c r="C42" s="67"/>
      <c r="D42" s="68"/>
    </row>
    <row r="43" spans="1:4" x14ac:dyDescent="0.2">
      <c r="A43" s="308"/>
      <c r="B43" s="309"/>
      <c r="C43" s="162">
        <v>0</v>
      </c>
      <c r="D43" s="133" t="s">
        <v>35</v>
      </c>
    </row>
    <row r="44" spans="1:4" ht="9" customHeight="1" thickBot="1" x14ac:dyDescent="0.25">
      <c r="A44" s="310"/>
      <c r="B44" s="311"/>
      <c r="C44" s="69"/>
      <c r="D44" s="70"/>
    </row>
    <row r="45" spans="1:4" ht="6.75" customHeight="1" thickBot="1" x14ac:dyDescent="0.25"/>
    <row r="46" spans="1:4" ht="12" customHeight="1" x14ac:dyDescent="0.2">
      <c r="C46" s="158"/>
      <c r="D46" s="71"/>
    </row>
    <row r="47" spans="1:4" ht="12" customHeight="1" x14ac:dyDescent="0.2">
      <c r="A47" s="2" t="s">
        <v>67</v>
      </c>
      <c r="B47" s="74"/>
      <c r="C47" s="109">
        <f>C24+C43</f>
        <v>0</v>
      </c>
      <c r="D47" s="71"/>
    </row>
    <row r="48" spans="1:4" ht="12" customHeight="1" thickBot="1" x14ac:dyDescent="0.25">
      <c r="A48" t="s">
        <v>68</v>
      </c>
      <c r="C48" s="159"/>
      <c r="D48" s="71"/>
    </row>
    <row r="55" spans="2:2" x14ac:dyDescent="0.2">
      <c r="B55" s="22"/>
    </row>
  </sheetData>
  <mergeCells count="38">
    <mergeCell ref="A7:B7"/>
    <mergeCell ref="A18:B18"/>
    <mergeCell ref="A17:B17"/>
    <mergeCell ref="A16:B16"/>
    <mergeCell ref="A15:B15"/>
    <mergeCell ref="A14:B14"/>
    <mergeCell ref="A13:B13"/>
    <mergeCell ref="A12:B12"/>
    <mergeCell ref="A11:B11"/>
    <mergeCell ref="A10:B10"/>
    <mergeCell ref="A21:B21"/>
    <mergeCell ref="A20:B20"/>
    <mergeCell ref="A9:B9"/>
    <mergeCell ref="A8:B8"/>
    <mergeCell ref="A30:B30"/>
    <mergeCell ref="A28:B28"/>
    <mergeCell ref="A29:B29"/>
    <mergeCell ref="A19:B19"/>
    <mergeCell ref="A27:B27"/>
    <mergeCell ref="A26:B26"/>
    <mergeCell ref="A25:B25"/>
    <mergeCell ref="A24:B24"/>
    <mergeCell ref="A23:B23"/>
    <mergeCell ref="A22:B22"/>
    <mergeCell ref="A35:B35"/>
    <mergeCell ref="A34:B34"/>
    <mergeCell ref="A32:B32"/>
    <mergeCell ref="A31:B31"/>
    <mergeCell ref="A44:B44"/>
    <mergeCell ref="A43:B43"/>
    <mergeCell ref="A33:B33"/>
    <mergeCell ref="A42:B42"/>
    <mergeCell ref="A41:B41"/>
    <mergeCell ref="A40:B40"/>
    <mergeCell ref="A39:B39"/>
    <mergeCell ref="A38:B38"/>
    <mergeCell ref="A37:B37"/>
    <mergeCell ref="A36:B36"/>
  </mergeCells>
  <phoneticPr fontId="0" type="noConversion"/>
  <pageMargins left="0.75" right="0.75" top="1" bottom="0.4" header="0.5" footer="0.5"/>
  <pageSetup scale="95" orientation="portrait" r:id="rId1"/>
  <headerFooter alignWithMargins="0">
    <oddHeader>&amp;CPublic Health Solutions -- Contracting and Management Services
BUDGET JUSTIFICATION FOR TRAVEL</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zoomScaleNormal="70" workbookViewId="0">
      <selection activeCell="C1" sqref="C1"/>
    </sheetView>
  </sheetViews>
  <sheetFormatPr defaultColWidth="13.7109375" defaultRowHeight="12.75" x14ac:dyDescent="0.2"/>
  <cols>
    <col min="1" max="1" width="22.7109375" customWidth="1"/>
    <col min="2" max="2" width="53" customWidth="1"/>
    <col min="3" max="3" width="17.7109375" customWidth="1"/>
    <col min="4" max="4" width="6.7109375" customWidth="1"/>
  </cols>
  <sheetData>
    <row r="1" spans="1:4" x14ac:dyDescent="0.2">
      <c r="A1" s="119" t="str">
        <f>'Budget-Summary'!A3</f>
        <v>AGENCY NAME:</v>
      </c>
      <c r="B1" s="175">
        <f>'Budget-Summary'!B3</f>
        <v>0</v>
      </c>
    </row>
    <row r="2" spans="1:4" x14ac:dyDescent="0.2">
      <c r="A2" s="2"/>
      <c r="B2" s="2"/>
    </row>
    <row r="3" spans="1:4" ht="16.5" thickBot="1" x14ac:dyDescent="0.3">
      <c r="C3" s="12"/>
      <c r="D3" s="12"/>
    </row>
    <row r="4" spans="1:4" x14ac:dyDescent="0.2">
      <c r="A4" s="67" t="s">
        <v>24</v>
      </c>
      <c r="B4" s="114"/>
      <c r="C4" s="112" t="s">
        <v>59</v>
      </c>
      <c r="D4" s="56" t="s">
        <v>60</v>
      </c>
    </row>
    <row r="5" spans="1:4" x14ac:dyDescent="0.2">
      <c r="A5" s="72" t="s">
        <v>69</v>
      </c>
      <c r="B5" s="108"/>
      <c r="C5" s="113" t="s">
        <v>27</v>
      </c>
      <c r="D5" s="58" t="s">
        <v>62</v>
      </c>
    </row>
    <row r="6" spans="1:4" ht="13.5" thickBot="1" x14ac:dyDescent="0.25">
      <c r="A6" s="69" t="s">
        <v>24</v>
      </c>
      <c r="B6" s="115"/>
      <c r="C6" s="105" t="s">
        <v>33</v>
      </c>
      <c r="D6" s="60" t="s">
        <v>35</v>
      </c>
    </row>
    <row r="7" spans="1:4" x14ac:dyDescent="0.2">
      <c r="A7" s="312" t="s">
        <v>70</v>
      </c>
      <c r="B7" s="313"/>
      <c r="C7" s="110"/>
      <c r="D7" s="62"/>
    </row>
    <row r="8" spans="1:4" ht="20.25" customHeight="1" thickBot="1" x14ac:dyDescent="0.25">
      <c r="A8" s="308" t="s">
        <v>64</v>
      </c>
      <c r="B8" s="309"/>
      <c r="C8" s="111"/>
      <c r="D8" s="64"/>
    </row>
    <row r="9" spans="1:4" ht="9" customHeight="1" x14ac:dyDescent="0.2">
      <c r="A9" s="314"/>
      <c r="B9" s="315"/>
      <c r="C9" s="104"/>
      <c r="D9" s="68"/>
    </row>
    <row r="10" spans="1:4" ht="9" customHeight="1" x14ac:dyDescent="0.2">
      <c r="A10" s="314"/>
      <c r="B10" s="315"/>
      <c r="C10" s="22"/>
      <c r="D10" s="73"/>
    </row>
    <row r="11" spans="1:4" x14ac:dyDescent="0.2">
      <c r="A11" s="314"/>
      <c r="B11" s="315"/>
      <c r="C11" s="162"/>
      <c r="D11" s="131" t="s">
        <v>35</v>
      </c>
    </row>
    <row r="12" spans="1:4" ht="9" customHeight="1" thickBot="1" x14ac:dyDescent="0.25">
      <c r="A12" s="316"/>
      <c r="B12" s="317"/>
      <c r="C12" s="106"/>
      <c r="D12" s="70"/>
    </row>
    <row r="13" spans="1:4" x14ac:dyDescent="0.2">
      <c r="A13" s="312" t="s">
        <v>70</v>
      </c>
      <c r="B13" s="313"/>
      <c r="C13" s="110"/>
      <c r="D13" s="62"/>
    </row>
    <row r="14" spans="1:4" ht="13.5" thickBot="1" x14ac:dyDescent="0.25">
      <c r="A14" s="308" t="s">
        <v>66</v>
      </c>
      <c r="B14" s="309"/>
      <c r="C14" s="111"/>
      <c r="D14" s="64"/>
    </row>
    <row r="15" spans="1:4" ht="9" customHeight="1" x14ac:dyDescent="0.2">
      <c r="A15" s="314"/>
      <c r="B15" s="315"/>
      <c r="C15" s="104"/>
      <c r="D15" s="68"/>
    </row>
    <row r="16" spans="1:4" ht="9" customHeight="1" x14ac:dyDescent="0.2">
      <c r="A16" s="314"/>
      <c r="B16" s="315"/>
      <c r="C16" s="22"/>
      <c r="D16" s="73"/>
    </row>
    <row r="17" spans="1:4" x14ac:dyDescent="0.2">
      <c r="A17" s="314"/>
      <c r="B17" s="315"/>
      <c r="C17" s="162">
        <v>0</v>
      </c>
      <c r="D17" s="131" t="s">
        <v>35</v>
      </c>
    </row>
    <row r="18" spans="1:4" ht="9" customHeight="1" thickBot="1" x14ac:dyDescent="0.25">
      <c r="A18" s="316"/>
      <c r="B18" s="317"/>
      <c r="C18" s="106"/>
      <c r="D18" s="70"/>
    </row>
    <row r="19" spans="1:4" x14ac:dyDescent="0.2">
      <c r="A19" s="312" t="s">
        <v>70</v>
      </c>
      <c r="B19" s="313"/>
      <c r="C19" s="110"/>
      <c r="D19" s="62"/>
    </row>
    <row r="20" spans="1:4" ht="13.5" thickBot="1" x14ac:dyDescent="0.25">
      <c r="A20" s="308" t="s">
        <v>66</v>
      </c>
      <c r="B20" s="309"/>
      <c r="C20" s="111"/>
      <c r="D20" s="64"/>
    </row>
    <row r="21" spans="1:4" ht="9" customHeight="1" x14ac:dyDescent="0.2">
      <c r="A21" s="308"/>
      <c r="B21" s="309"/>
      <c r="C21" s="104"/>
      <c r="D21" s="68"/>
    </row>
    <row r="22" spans="1:4" ht="9" customHeight="1" x14ac:dyDescent="0.2">
      <c r="A22" s="308"/>
      <c r="B22" s="309"/>
      <c r="C22" s="22"/>
      <c r="D22" s="73"/>
    </row>
    <row r="23" spans="1:4" x14ac:dyDescent="0.2">
      <c r="A23" s="308"/>
      <c r="B23" s="309"/>
      <c r="C23" s="162"/>
      <c r="D23" s="131" t="s">
        <v>35</v>
      </c>
    </row>
    <row r="24" spans="1:4" ht="9" customHeight="1" thickBot="1" x14ac:dyDescent="0.25">
      <c r="A24" s="310"/>
      <c r="B24" s="311"/>
      <c r="C24" s="106"/>
      <c r="D24" s="70"/>
    </row>
    <row r="25" spans="1:4" x14ac:dyDescent="0.2">
      <c r="A25" s="312" t="s">
        <v>70</v>
      </c>
      <c r="B25" s="313"/>
      <c r="C25" s="110"/>
      <c r="D25" s="62"/>
    </row>
    <row r="26" spans="1:4" ht="13.5" thickBot="1" x14ac:dyDescent="0.25">
      <c r="A26" s="308" t="s">
        <v>66</v>
      </c>
      <c r="B26" s="309"/>
      <c r="C26" s="111"/>
      <c r="D26" s="64"/>
    </row>
    <row r="27" spans="1:4" ht="9" customHeight="1" x14ac:dyDescent="0.2">
      <c r="A27" s="308"/>
      <c r="B27" s="309"/>
      <c r="C27" s="104"/>
      <c r="D27" s="68"/>
    </row>
    <row r="28" spans="1:4" ht="9" customHeight="1" x14ac:dyDescent="0.2">
      <c r="A28" s="308"/>
      <c r="B28" s="309"/>
      <c r="C28" s="22"/>
      <c r="D28" s="73"/>
    </row>
    <row r="29" spans="1:4" x14ac:dyDescent="0.2">
      <c r="A29" s="308"/>
      <c r="B29" s="309"/>
      <c r="C29" s="162"/>
      <c r="D29" s="131" t="s">
        <v>35</v>
      </c>
    </row>
    <row r="30" spans="1:4" ht="9" customHeight="1" thickBot="1" x14ac:dyDescent="0.25">
      <c r="A30" s="310"/>
      <c r="B30" s="311"/>
      <c r="C30" s="106"/>
      <c r="D30" s="70"/>
    </row>
    <row r="31" spans="1:4" x14ac:dyDescent="0.2">
      <c r="A31" s="312" t="s">
        <v>70</v>
      </c>
      <c r="B31" s="313"/>
      <c r="C31" s="110"/>
      <c r="D31" s="62"/>
    </row>
    <row r="32" spans="1:4" ht="13.5" thickBot="1" x14ac:dyDescent="0.25">
      <c r="A32" s="308" t="s">
        <v>66</v>
      </c>
      <c r="B32" s="309"/>
      <c r="C32" s="111"/>
      <c r="D32" s="64"/>
    </row>
    <row r="33" spans="1:4" ht="9" customHeight="1" x14ac:dyDescent="0.2">
      <c r="A33" s="308"/>
      <c r="B33" s="309"/>
      <c r="C33" s="104"/>
      <c r="D33" s="68"/>
    </row>
    <row r="34" spans="1:4" ht="9" customHeight="1" x14ac:dyDescent="0.2">
      <c r="A34" s="308"/>
      <c r="B34" s="309"/>
      <c r="C34" s="22"/>
      <c r="D34" s="73"/>
    </row>
    <row r="35" spans="1:4" x14ac:dyDescent="0.2">
      <c r="A35" s="308"/>
      <c r="B35" s="309"/>
      <c r="C35" s="162"/>
      <c r="D35" s="131" t="s">
        <v>35</v>
      </c>
    </row>
    <row r="36" spans="1:4" ht="9" customHeight="1" thickBot="1" x14ac:dyDescent="0.25">
      <c r="A36" s="310"/>
      <c r="B36" s="311"/>
      <c r="C36" s="106"/>
      <c r="D36" s="70"/>
    </row>
    <row r="37" spans="1:4" x14ac:dyDescent="0.2">
      <c r="A37" s="312" t="s">
        <v>70</v>
      </c>
      <c r="B37" s="313"/>
      <c r="C37" s="110"/>
      <c r="D37" s="62"/>
    </row>
    <row r="38" spans="1:4" ht="13.5" thickBot="1" x14ac:dyDescent="0.25">
      <c r="A38" s="308" t="s">
        <v>66</v>
      </c>
      <c r="B38" s="309"/>
      <c r="C38" s="111"/>
      <c r="D38" s="64"/>
    </row>
    <row r="39" spans="1:4" ht="9" customHeight="1" x14ac:dyDescent="0.2">
      <c r="A39" s="308"/>
      <c r="B39" s="309"/>
      <c r="C39" s="104"/>
      <c r="D39" s="68"/>
    </row>
    <row r="40" spans="1:4" ht="9" customHeight="1" x14ac:dyDescent="0.2">
      <c r="A40" s="308"/>
      <c r="B40" s="309"/>
      <c r="C40" s="22"/>
      <c r="D40" s="73"/>
    </row>
    <row r="41" spans="1:4" x14ac:dyDescent="0.2">
      <c r="A41" s="308"/>
      <c r="B41" s="309"/>
      <c r="C41" s="162"/>
      <c r="D41" s="131" t="s">
        <v>35</v>
      </c>
    </row>
    <row r="42" spans="1:4" ht="9" customHeight="1" thickBot="1" x14ac:dyDescent="0.25">
      <c r="A42" s="310"/>
      <c r="B42" s="311"/>
      <c r="C42" s="106"/>
      <c r="D42" s="70"/>
    </row>
    <row r="43" spans="1:4" x14ac:dyDescent="0.2">
      <c r="A43" s="312" t="s">
        <v>70</v>
      </c>
      <c r="B43" s="313"/>
      <c r="C43" s="110"/>
      <c r="D43" s="62"/>
    </row>
    <row r="44" spans="1:4" ht="13.5" thickBot="1" x14ac:dyDescent="0.25">
      <c r="A44" s="308" t="s">
        <v>66</v>
      </c>
      <c r="B44" s="309"/>
      <c r="C44" s="111"/>
      <c r="D44" s="64"/>
    </row>
    <row r="45" spans="1:4" ht="9" customHeight="1" x14ac:dyDescent="0.2">
      <c r="A45" s="308"/>
      <c r="B45" s="309"/>
      <c r="C45" s="104"/>
      <c r="D45" s="68"/>
    </row>
    <row r="46" spans="1:4" ht="9" customHeight="1" x14ac:dyDescent="0.2">
      <c r="A46" s="308"/>
      <c r="B46" s="309"/>
      <c r="C46" s="22"/>
      <c r="D46" s="73"/>
    </row>
    <row r="47" spans="1:4" x14ac:dyDescent="0.2">
      <c r="A47" s="308"/>
      <c r="B47" s="309"/>
      <c r="C47" s="162"/>
      <c r="D47" s="131" t="s">
        <v>35</v>
      </c>
    </row>
    <row r="48" spans="1:4" ht="9" customHeight="1" thickBot="1" x14ac:dyDescent="0.25">
      <c r="A48" s="310"/>
      <c r="B48" s="311"/>
      <c r="C48" s="106"/>
      <c r="D48" s="70"/>
    </row>
    <row r="49" spans="1:4" x14ac:dyDescent="0.2">
      <c r="A49" s="312" t="s">
        <v>70</v>
      </c>
      <c r="B49" s="313"/>
      <c r="C49" s="110"/>
      <c r="D49" s="62"/>
    </row>
    <row r="50" spans="1:4" ht="13.5" thickBot="1" x14ac:dyDescent="0.25">
      <c r="A50" s="308" t="s">
        <v>66</v>
      </c>
      <c r="B50" s="309"/>
      <c r="C50" s="111"/>
      <c r="D50" s="64"/>
    </row>
    <row r="51" spans="1:4" ht="9" customHeight="1" x14ac:dyDescent="0.2">
      <c r="A51" s="308"/>
      <c r="B51" s="309"/>
      <c r="C51" s="104"/>
      <c r="D51" s="68"/>
    </row>
    <row r="52" spans="1:4" ht="9" customHeight="1" x14ac:dyDescent="0.2">
      <c r="A52" s="308"/>
      <c r="B52" s="309"/>
      <c r="C52" s="22"/>
      <c r="D52" s="73"/>
    </row>
    <row r="53" spans="1:4" x14ac:dyDescent="0.2">
      <c r="A53" s="308"/>
      <c r="B53" s="309"/>
      <c r="C53" s="162"/>
      <c r="D53" s="131" t="s">
        <v>35</v>
      </c>
    </row>
    <row r="54" spans="1:4" ht="9" customHeight="1" thickBot="1" x14ac:dyDescent="0.25">
      <c r="A54" s="310"/>
      <c r="B54" s="311"/>
      <c r="C54" s="132"/>
      <c r="D54" s="70"/>
    </row>
    <row r="55" spans="1:4" ht="7.5" customHeight="1" thickBot="1" x14ac:dyDescent="0.25"/>
    <row r="56" spans="1:4" ht="12" customHeight="1" x14ac:dyDescent="0.2">
      <c r="C56" s="158"/>
      <c r="D56" s="71"/>
    </row>
    <row r="57" spans="1:4" ht="12" customHeight="1" x14ac:dyDescent="0.2">
      <c r="A57" s="2" t="s">
        <v>71</v>
      </c>
      <c r="B57" s="74"/>
      <c r="C57" s="109">
        <f>C11+C17+C23+C29+C35+C41+C47+C53</f>
        <v>0</v>
      </c>
      <c r="D57" s="71"/>
    </row>
    <row r="58" spans="1:4" ht="12" customHeight="1" thickBot="1" x14ac:dyDescent="0.25">
      <c r="B58" s="108"/>
      <c r="C58" s="164"/>
      <c r="D58" s="71"/>
    </row>
    <row r="59" spans="1:4" ht="12" customHeight="1" x14ac:dyDescent="0.2">
      <c r="C59" s="89"/>
      <c r="D59" s="71"/>
    </row>
    <row r="60" spans="1:4" s="23" customFormat="1" ht="27" customHeight="1" x14ac:dyDescent="0.2">
      <c r="A60" s="318" t="s">
        <v>72</v>
      </c>
      <c r="B60" s="318"/>
      <c r="C60" s="318"/>
      <c r="D60" s="318"/>
    </row>
    <row r="61" spans="1:4" s="23" customFormat="1" ht="11.25" x14ac:dyDescent="0.2"/>
  </sheetData>
  <mergeCells count="49">
    <mergeCell ref="A60:D60"/>
    <mergeCell ref="A8:B8"/>
    <mergeCell ref="A9:B9"/>
    <mergeCell ref="A10:B10"/>
    <mergeCell ref="A11:B11"/>
    <mergeCell ref="A12:B12"/>
    <mergeCell ref="A14:B14"/>
    <mergeCell ref="A40:B40"/>
    <mergeCell ref="A39:B39"/>
    <mergeCell ref="A38:B38"/>
    <mergeCell ref="A13:B13"/>
    <mergeCell ref="A24:B24"/>
    <mergeCell ref="A23:B23"/>
    <mergeCell ref="A21:B21"/>
    <mergeCell ref="A20:B20"/>
    <mergeCell ref="A19:B19"/>
    <mergeCell ref="A22:B22"/>
    <mergeCell ref="A32:B32"/>
    <mergeCell ref="A31:B31"/>
    <mergeCell ref="A30:B30"/>
    <mergeCell ref="A26:B26"/>
    <mergeCell ref="A25:B25"/>
    <mergeCell ref="A7:B7"/>
    <mergeCell ref="A15:B15"/>
    <mergeCell ref="A18:B18"/>
    <mergeCell ref="A17:B17"/>
    <mergeCell ref="A16:B16"/>
    <mergeCell ref="A33:B33"/>
    <mergeCell ref="A29:B29"/>
    <mergeCell ref="A28:B28"/>
    <mergeCell ref="A27:B27"/>
    <mergeCell ref="A48:B48"/>
    <mergeCell ref="A47:B47"/>
    <mergeCell ref="A46:B46"/>
    <mergeCell ref="A45:B45"/>
    <mergeCell ref="A44:B44"/>
    <mergeCell ref="A43:B43"/>
    <mergeCell ref="A42:B42"/>
    <mergeCell ref="A41:B41"/>
    <mergeCell ref="A37:B37"/>
    <mergeCell ref="A36:B36"/>
    <mergeCell ref="A35:B35"/>
    <mergeCell ref="A34:B34"/>
    <mergeCell ref="A50:B50"/>
    <mergeCell ref="A49:B49"/>
    <mergeCell ref="A54:B54"/>
    <mergeCell ref="A53:B53"/>
    <mergeCell ref="A52:B52"/>
    <mergeCell ref="A51:B51"/>
  </mergeCells>
  <phoneticPr fontId="0" type="noConversion"/>
  <pageMargins left="0.75" right="0.75" top="1" bottom="0.4" header="0.5" footer="0.5"/>
  <pageSetup scale="90" orientation="portrait" r:id="rId1"/>
  <headerFooter alignWithMargins="0">
    <oddHeader>&amp;CPublic Health Solutions -- Contracting and Management Services
BUDGET JUSTIFICATION FOR EQUIPMENT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workbookViewId="0">
      <selection activeCell="D24" sqref="D24"/>
    </sheetView>
  </sheetViews>
  <sheetFormatPr defaultColWidth="13.7109375" defaultRowHeight="12.75" x14ac:dyDescent="0.2"/>
  <cols>
    <col min="1" max="1" width="20.7109375" customWidth="1"/>
    <col min="2" max="2" width="53" customWidth="1"/>
    <col min="3" max="3" width="15" customWidth="1"/>
    <col min="4" max="4" width="6.7109375" customWidth="1"/>
  </cols>
  <sheetData>
    <row r="1" spans="1:4" x14ac:dyDescent="0.2">
      <c r="A1" s="119" t="str">
        <f>'Budget-Summary'!A3</f>
        <v>AGENCY NAME:</v>
      </c>
      <c r="B1" s="175">
        <f>'Budget-Summary'!B3</f>
        <v>0</v>
      </c>
    </row>
    <row r="2" spans="1:4" ht="16.5" thickBot="1" x14ac:dyDescent="0.3">
      <c r="A2" s="2"/>
      <c r="B2" s="2"/>
      <c r="C2" s="12"/>
      <c r="D2" s="12"/>
    </row>
    <row r="3" spans="1:4" x14ac:dyDescent="0.2">
      <c r="A3" s="67" t="s">
        <v>24</v>
      </c>
      <c r="B3" s="114"/>
      <c r="C3" s="55" t="s">
        <v>59</v>
      </c>
      <c r="D3" s="56" t="s">
        <v>60</v>
      </c>
    </row>
    <row r="4" spans="1:4" x14ac:dyDescent="0.2">
      <c r="A4" s="57" t="s">
        <v>73</v>
      </c>
      <c r="B4" s="72"/>
      <c r="C4" s="210" t="s">
        <v>27</v>
      </c>
      <c r="D4" s="58" t="s">
        <v>62</v>
      </c>
    </row>
    <row r="5" spans="1:4" ht="13.5" thickBot="1" x14ac:dyDescent="0.25">
      <c r="A5" s="69" t="s">
        <v>24</v>
      </c>
      <c r="B5" s="115"/>
      <c r="C5" s="59" t="s">
        <v>33</v>
      </c>
      <c r="D5" s="60" t="s">
        <v>35</v>
      </c>
    </row>
    <row r="6" spans="1:4" x14ac:dyDescent="0.2">
      <c r="A6" s="312" t="s">
        <v>74</v>
      </c>
      <c r="B6" s="313"/>
      <c r="C6" s="61"/>
      <c r="D6" s="62"/>
    </row>
    <row r="7" spans="1:4" x14ac:dyDescent="0.2">
      <c r="A7" s="308" t="s">
        <v>66</v>
      </c>
      <c r="B7" s="309"/>
      <c r="C7" s="63"/>
      <c r="D7" s="64"/>
    </row>
    <row r="8" spans="1:4" x14ac:dyDescent="0.2">
      <c r="A8" s="308"/>
      <c r="B8" s="309"/>
      <c r="C8" s="63"/>
      <c r="D8" s="64"/>
    </row>
    <row r="9" spans="1:4" x14ac:dyDescent="0.2">
      <c r="A9" s="308"/>
      <c r="B9" s="309"/>
      <c r="C9" s="63"/>
      <c r="D9" s="64"/>
    </row>
    <row r="10" spans="1:4" x14ac:dyDescent="0.2">
      <c r="A10" s="308"/>
      <c r="B10" s="309"/>
      <c r="C10" s="63"/>
      <c r="D10" s="64"/>
    </row>
    <row r="11" spans="1:4" x14ac:dyDescent="0.2">
      <c r="A11" s="308"/>
      <c r="B11" s="309"/>
      <c r="C11" s="63"/>
      <c r="D11" s="64"/>
    </row>
    <row r="12" spans="1:4" x14ac:dyDescent="0.2">
      <c r="A12" s="308"/>
      <c r="B12" s="309"/>
      <c r="C12" s="63"/>
      <c r="D12" s="64"/>
    </row>
    <row r="13" spans="1:4" x14ac:dyDescent="0.2">
      <c r="A13" s="308"/>
      <c r="B13" s="309"/>
      <c r="C13" s="63"/>
      <c r="D13" s="64"/>
    </row>
    <row r="14" spans="1:4" x14ac:dyDescent="0.2">
      <c r="A14" s="308"/>
      <c r="B14" s="309"/>
      <c r="C14" s="63"/>
      <c r="D14" s="64"/>
    </row>
    <row r="15" spans="1:4" x14ac:dyDescent="0.2">
      <c r="A15" s="308"/>
      <c r="B15" s="309"/>
      <c r="C15" s="63"/>
      <c r="D15" s="64"/>
    </row>
    <row r="16" spans="1:4" x14ac:dyDescent="0.2">
      <c r="A16" s="308"/>
      <c r="B16" s="309"/>
      <c r="C16" s="63"/>
      <c r="D16" s="64"/>
    </row>
    <row r="17" spans="1:4" x14ac:dyDescent="0.2">
      <c r="A17" s="308"/>
      <c r="B17" s="309"/>
      <c r="C17" s="63"/>
      <c r="D17" s="64"/>
    </row>
    <row r="18" spans="1:4" x14ac:dyDescent="0.2">
      <c r="A18" s="308"/>
      <c r="B18" s="309"/>
      <c r="C18" s="63"/>
      <c r="D18" s="64"/>
    </row>
    <row r="19" spans="1:4" x14ac:dyDescent="0.2">
      <c r="A19" s="308"/>
      <c r="B19" s="309"/>
      <c r="C19" s="63"/>
      <c r="D19" s="64"/>
    </row>
    <row r="20" spans="1:4" x14ac:dyDescent="0.2">
      <c r="A20" s="308"/>
      <c r="B20" s="309"/>
      <c r="C20" s="63"/>
      <c r="D20" s="64"/>
    </row>
    <row r="21" spans="1:4" x14ac:dyDescent="0.2">
      <c r="A21" s="308"/>
      <c r="B21" s="309"/>
      <c r="C21" s="63"/>
      <c r="D21" s="64"/>
    </row>
    <row r="22" spans="1:4" ht="13.5" thickBot="1" x14ac:dyDescent="0.25">
      <c r="A22" s="308"/>
      <c r="B22" s="309"/>
      <c r="C22" s="65"/>
      <c r="D22" s="66"/>
    </row>
    <row r="23" spans="1:4" ht="9" customHeight="1" x14ac:dyDescent="0.2">
      <c r="A23" s="308"/>
      <c r="B23" s="309"/>
      <c r="C23" s="67"/>
      <c r="D23" s="68"/>
    </row>
    <row r="24" spans="1:4" x14ac:dyDescent="0.2">
      <c r="A24" s="308"/>
      <c r="B24" s="324"/>
      <c r="C24" s="161">
        <v>0</v>
      </c>
      <c r="D24" s="131" t="s">
        <v>35</v>
      </c>
    </row>
    <row r="25" spans="1:4" ht="9" customHeight="1" thickBot="1" x14ac:dyDescent="0.25">
      <c r="A25" s="310"/>
      <c r="B25" s="311"/>
      <c r="C25" s="69"/>
      <c r="D25" s="70"/>
    </row>
    <row r="26" spans="1:4" x14ac:dyDescent="0.2">
      <c r="A26" s="312" t="s">
        <v>75</v>
      </c>
      <c r="B26" s="313"/>
      <c r="C26" s="61"/>
      <c r="D26" s="62"/>
    </row>
    <row r="27" spans="1:4" x14ac:dyDescent="0.2">
      <c r="A27" s="308" t="s">
        <v>66</v>
      </c>
      <c r="B27" s="309"/>
      <c r="C27" s="63"/>
      <c r="D27" s="64"/>
    </row>
    <row r="28" spans="1:4" x14ac:dyDescent="0.2">
      <c r="A28" s="308"/>
      <c r="B28" s="309"/>
      <c r="C28" s="63"/>
      <c r="D28" s="64"/>
    </row>
    <row r="29" spans="1:4" x14ac:dyDescent="0.2">
      <c r="A29" s="308"/>
      <c r="B29" s="309"/>
      <c r="C29" s="63"/>
      <c r="D29" s="64"/>
    </row>
    <row r="30" spans="1:4" x14ac:dyDescent="0.2">
      <c r="A30" s="308"/>
      <c r="B30" s="309"/>
      <c r="C30" s="63"/>
      <c r="D30" s="64"/>
    </row>
    <row r="31" spans="1:4" x14ac:dyDescent="0.2">
      <c r="A31" s="308"/>
      <c r="B31" s="309"/>
      <c r="C31" s="63"/>
      <c r="D31" s="64"/>
    </row>
    <row r="32" spans="1:4" x14ac:dyDescent="0.2">
      <c r="A32" s="308"/>
      <c r="B32" s="309"/>
      <c r="C32" s="63"/>
      <c r="D32" s="64"/>
    </row>
    <row r="33" spans="1:4" x14ac:dyDescent="0.2">
      <c r="A33" s="308"/>
      <c r="B33" s="309"/>
      <c r="C33" s="63"/>
      <c r="D33" s="64"/>
    </row>
    <row r="34" spans="1:4" x14ac:dyDescent="0.2">
      <c r="A34" s="308"/>
      <c r="B34" s="309"/>
      <c r="C34" s="63"/>
      <c r="D34" s="64"/>
    </row>
    <row r="35" spans="1:4" x14ac:dyDescent="0.2">
      <c r="A35" s="308"/>
      <c r="B35" s="309"/>
      <c r="C35" s="63"/>
      <c r="D35" s="64"/>
    </row>
    <row r="36" spans="1:4" x14ac:dyDescent="0.2">
      <c r="A36" s="308"/>
      <c r="B36" s="309"/>
      <c r="C36" s="63"/>
      <c r="D36" s="64"/>
    </row>
    <row r="37" spans="1:4" x14ac:dyDescent="0.2">
      <c r="A37" s="308"/>
      <c r="B37" s="309"/>
      <c r="C37" s="63"/>
      <c r="D37" s="64"/>
    </row>
    <row r="38" spans="1:4" x14ac:dyDescent="0.2">
      <c r="A38" s="308"/>
      <c r="B38" s="309"/>
      <c r="C38" s="63"/>
      <c r="D38" s="64"/>
    </row>
    <row r="39" spans="1:4" x14ac:dyDescent="0.2">
      <c r="A39" s="308"/>
      <c r="B39" s="309"/>
      <c r="C39" s="63"/>
      <c r="D39" s="64"/>
    </row>
    <row r="40" spans="1:4" x14ac:dyDescent="0.2">
      <c r="A40" s="319"/>
      <c r="B40" s="320"/>
      <c r="C40" s="63"/>
      <c r="D40" s="64"/>
    </row>
    <row r="41" spans="1:4" x14ac:dyDescent="0.2">
      <c r="A41" s="319"/>
      <c r="B41" s="320"/>
      <c r="C41" s="63"/>
      <c r="D41" s="64"/>
    </row>
    <row r="42" spans="1:4" ht="13.5" thickBot="1" x14ac:dyDescent="0.25">
      <c r="A42" s="319"/>
      <c r="B42" s="320"/>
      <c r="C42" s="65"/>
      <c r="D42" s="66"/>
    </row>
    <row r="43" spans="1:4" ht="9" customHeight="1" x14ac:dyDescent="0.2">
      <c r="A43" s="319"/>
      <c r="B43" s="320"/>
      <c r="C43" s="67"/>
      <c r="D43" s="68"/>
    </row>
    <row r="44" spans="1:4" x14ac:dyDescent="0.2">
      <c r="A44" s="319"/>
      <c r="B44" s="321"/>
      <c r="C44" s="161"/>
      <c r="D44" s="131" t="s">
        <v>35</v>
      </c>
    </row>
    <row r="45" spans="1:4" ht="9" customHeight="1" thickBot="1" x14ac:dyDescent="0.25">
      <c r="A45" s="322"/>
      <c r="B45" s="323"/>
      <c r="C45" s="69"/>
      <c r="D45" s="70"/>
    </row>
    <row r="46" spans="1:4" ht="6.75" customHeight="1" thickBot="1" x14ac:dyDescent="0.25"/>
    <row r="47" spans="1:4" ht="12" customHeight="1" x14ac:dyDescent="0.2">
      <c r="C47" s="158"/>
      <c r="D47" s="71"/>
    </row>
    <row r="48" spans="1:4" ht="12" customHeight="1" x14ac:dyDescent="0.2">
      <c r="A48" s="2" t="s">
        <v>76</v>
      </c>
      <c r="B48" s="2"/>
      <c r="C48" s="163">
        <f>C24+C44</f>
        <v>0</v>
      </c>
      <c r="D48" s="71"/>
    </row>
    <row r="49" spans="3:4" ht="12" customHeight="1" thickBot="1" x14ac:dyDescent="0.25">
      <c r="C49" s="159"/>
      <c r="D49" s="71"/>
    </row>
  </sheetData>
  <mergeCells count="40">
    <mergeCell ref="A7:B7"/>
    <mergeCell ref="A6:B6"/>
    <mergeCell ref="A16:B16"/>
    <mergeCell ref="A15:B15"/>
    <mergeCell ref="A14:B14"/>
    <mergeCell ref="A13:B13"/>
    <mergeCell ref="A12:B12"/>
    <mergeCell ref="A11:B11"/>
    <mergeCell ref="A10:B10"/>
    <mergeCell ref="A9:B9"/>
    <mergeCell ref="A8:B8"/>
    <mergeCell ref="A17:B17"/>
    <mergeCell ref="A25:B25"/>
    <mergeCell ref="A24:B24"/>
    <mergeCell ref="A23:B23"/>
    <mergeCell ref="A22:B22"/>
    <mergeCell ref="A21:B21"/>
    <mergeCell ref="A20:B20"/>
    <mergeCell ref="A19:B19"/>
    <mergeCell ref="A18:B18"/>
    <mergeCell ref="A26:B26"/>
    <mergeCell ref="A27:B27"/>
    <mergeCell ref="A28:B28"/>
    <mergeCell ref="A32:B32"/>
    <mergeCell ref="A31:B31"/>
    <mergeCell ref="A30:B30"/>
    <mergeCell ref="A29:B29"/>
    <mergeCell ref="A43:B43"/>
    <mergeCell ref="A44:B44"/>
    <mergeCell ref="A45:B45"/>
    <mergeCell ref="A33:B33"/>
    <mergeCell ref="A42:B42"/>
    <mergeCell ref="A41:B41"/>
    <mergeCell ref="A40:B40"/>
    <mergeCell ref="A39:B39"/>
    <mergeCell ref="A38:B38"/>
    <mergeCell ref="A37:B37"/>
    <mergeCell ref="A36:B36"/>
    <mergeCell ref="A35:B35"/>
    <mergeCell ref="A34:B34"/>
  </mergeCells>
  <phoneticPr fontId="0" type="noConversion"/>
  <pageMargins left="0.75" right="0.75" top="1" bottom="0.4" header="0.5" footer="0.5"/>
  <pageSetup scale="95" orientation="portrait" r:id="rId1"/>
  <headerFooter alignWithMargins="0">
    <oddHeader>&amp;CPublic Health Solutions -- Contracting and Management Services
BUDGET JUSTIFICATION FOR SUPPLIES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workbookViewId="0">
      <selection activeCell="D10" sqref="D10"/>
    </sheetView>
  </sheetViews>
  <sheetFormatPr defaultColWidth="13.7109375" defaultRowHeight="12.75" x14ac:dyDescent="0.2"/>
  <cols>
    <col min="1" max="1" width="20.7109375" customWidth="1"/>
    <col min="2" max="2" width="51" customWidth="1"/>
    <col min="3" max="3" width="15" customWidth="1"/>
    <col min="4" max="4" width="6.7109375" customWidth="1"/>
  </cols>
  <sheetData>
    <row r="1" spans="1:4" x14ac:dyDescent="0.2">
      <c r="A1" s="120" t="str">
        <f>'Budget-Summary'!A3</f>
        <v>AGENCY NAME:</v>
      </c>
      <c r="B1" s="176">
        <f>'Budget-Summary'!B3</f>
        <v>0</v>
      </c>
    </row>
    <row r="3" spans="1:4" ht="16.5" thickBot="1" x14ac:dyDescent="0.3">
      <c r="A3" s="2"/>
      <c r="B3" s="2"/>
      <c r="C3" s="12"/>
      <c r="D3" s="12"/>
    </row>
    <row r="4" spans="1:4" x14ac:dyDescent="0.2">
      <c r="A4" s="67" t="s">
        <v>24</v>
      </c>
      <c r="B4" s="104"/>
      <c r="C4" s="55" t="s">
        <v>59</v>
      </c>
      <c r="D4" s="56" t="s">
        <v>60</v>
      </c>
    </row>
    <row r="5" spans="1:4" x14ac:dyDescent="0.2">
      <c r="A5" s="72" t="s">
        <v>77</v>
      </c>
      <c r="B5" s="22"/>
      <c r="C5" s="210" t="s">
        <v>27</v>
      </c>
      <c r="D5" s="58" t="s">
        <v>62</v>
      </c>
    </row>
    <row r="6" spans="1:4" ht="13.5" thickBot="1" x14ac:dyDescent="0.25">
      <c r="A6" s="69" t="s">
        <v>24</v>
      </c>
      <c r="B6" s="106"/>
      <c r="C6" s="59" t="s">
        <v>33</v>
      </c>
      <c r="D6" s="60" t="s">
        <v>35</v>
      </c>
    </row>
    <row r="7" spans="1:4" x14ac:dyDescent="0.2">
      <c r="A7" s="312" t="s">
        <v>70</v>
      </c>
      <c r="B7" s="313"/>
      <c r="C7" s="61"/>
      <c r="D7" s="62"/>
    </row>
    <row r="8" spans="1:4" ht="13.5" thickBot="1" x14ac:dyDescent="0.25">
      <c r="A8" s="308" t="s">
        <v>66</v>
      </c>
      <c r="B8" s="309"/>
      <c r="C8" s="63"/>
      <c r="D8" s="64"/>
    </row>
    <row r="9" spans="1:4" ht="9" customHeight="1" x14ac:dyDescent="0.2">
      <c r="A9" s="308"/>
      <c r="B9" s="309"/>
      <c r="C9" s="67"/>
      <c r="D9" s="68"/>
    </row>
    <row r="10" spans="1:4" x14ac:dyDescent="0.2">
      <c r="A10" s="308"/>
      <c r="B10" s="325"/>
      <c r="C10" s="107">
        <v>0</v>
      </c>
      <c r="D10" s="131" t="s">
        <v>35</v>
      </c>
    </row>
    <row r="11" spans="1:4" ht="9" customHeight="1" thickBot="1" x14ac:dyDescent="0.25">
      <c r="A11" s="310"/>
      <c r="B11" s="311"/>
      <c r="C11" s="69"/>
      <c r="D11" s="70"/>
    </row>
    <row r="12" spans="1:4" x14ac:dyDescent="0.2">
      <c r="A12" s="312" t="s">
        <v>70</v>
      </c>
      <c r="B12" s="313"/>
      <c r="C12" s="61"/>
      <c r="D12" s="62"/>
    </row>
    <row r="13" spans="1:4" ht="13.5" thickBot="1" x14ac:dyDescent="0.25">
      <c r="A13" s="308" t="s">
        <v>66</v>
      </c>
      <c r="B13" s="309"/>
      <c r="C13" s="63"/>
      <c r="D13" s="64"/>
    </row>
    <row r="14" spans="1:4" ht="9" customHeight="1" x14ac:dyDescent="0.2">
      <c r="A14" s="308"/>
      <c r="B14" s="309"/>
      <c r="C14" s="67"/>
      <c r="D14" s="68"/>
    </row>
    <row r="15" spans="1:4" x14ac:dyDescent="0.2">
      <c r="A15" s="308"/>
      <c r="B15" s="325"/>
      <c r="C15" s="107">
        <v>0</v>
      </c>
      <c r="D15" s="131" t="s">
        <v>35</v>
      </c>
    </row>
    <row r="16" spans="1:4" ht="9" customHeight="1" thickBot="1" x14ac:dyDescent="0.25">
      <c r="A16" s="310"/>
      <c r="B16" s="311"/>
      <c r="C16" s="69"/>
      <c r="D16" s="70"/>
    </row>
    <row r="17" spans="1:4" x14ac:dyDescent="0.2">
      <c r="A17" s="312" t="s">
        <v>70</v>
      </c>
      <c r="B17" s="313"/>
      <c r="C17" s="61"/>
      <c r="D17" s="62"/>
    </row>
    <row r="18" spans="1:4" ht="13.5" thickBot="1" x14ac:dyDescent="0.25">
      <c r="A18" s="308" t="s">
        <v>66</v>
      </c>
      <c r="B18" s="309"/>
      <c r="C18" s="63"/>
      <c r="D18" s="64"/>
    </row>
    <row r="19" spans="1:4" ht="9" customHeight="1" x14ac:dyDescent="0.2">
      <c r="A19" s="308"/>
      <c r="B19" s="309"/>
      <c r="C19" s="67"/>
      <c r="D19" s="68"/>
    </row>
    <row r="20" spans="1:4" x14ac:dyDescent="0.2">
      <c r="A20" s="308"/>
      <c r="B20" s="325"/>
      <c r="C20" s="107">
        <v>0</v>
      </c>
      <c r="D20" s="131" t="s">
        <v>35</v>
      </c>
    </row>
    <row r="21" spans="1:4" ht="9" customHeight="1" thickBot="1" x14ac:dyDescent="0.25">
      <c r="A21" s="310"/>
      <c r="B21" s="311"/>
      <c r="C21" s="69"/>
      <c r="D21" s="70"/>
    </row>
    <row r="22" spans="1:4" x14ac:dyDescent="0.2">
      <c r="A22" s="312" t="s">
        <v>70</v>
      </c>
      <c r="B22" s="313"/>
      <c r="C22" s="61"/>
      <c r="D22" s="62"/>
    </row>
    <row r="23" spans="1:4" ht="13.5" thickBot="1" x14ac:dyDescent="0.25">
      <c r="A23" s="308" t="s">
        <v>66</v>
      </c>
      <c r="B23" s="309"/>
      <c r="C23" s="63"/>
      <c r="D23" s="64"/>
    </row>
    <row r="24" spans="1:4" ht="9" customHeight="1" x14ac:dyDescent="0.2">
      <c r="A24" s="308"/>
      <c r="B24" s="309"/>
      <c r="C24" s="67"/>
      <c r="D24" s="68"/>
    </row>
    <row r="25" spans="1:4" x14ac:dyDescent="0.2">
      <c r="A25" s="308"/>
      <c r="B25" s="325"/>
      <c r="C25" s="107">
        <v>0</v>
      </c>
      <c r="D25" s="131" t="s">
        <v>35</v>
      </c>
    </row>
    <row r="26" spans="1:4" ht="9" customHeight="1" thickBot="1" x14ac:dyDescent="0.25">
      <c r="A26" s="310"/>
      <c r="B26" s="311"/>
      <c r="C26" s="69"/>
      <c r="D26" s="70"/>
    </row>
    <row r="27" spans="1:4" x14ac:dyDescent="0.2">
      <c r="A27" s="312" t="s">
        <v>70</v>
      </c>
      <c r="B27" s="313"/>
      <c r="C27" s="61"/>
      <c r="D27" s="62"/>
    </row>
    <row r="28" spans="1:4" ht="13.5" thickBot="1" x14ac:dyDescent="0.25">
      <c r="A28" s="308" t="s">
        <v>66</v>
      </c>
      <c r="B28" s="309"/>
      <c r="C28" s="63"/>
      <c r="D28" s="64"/>
    </row>
    <row r="29" spans="1:4" ht="9" customHeight="1" x14ac:dyDescent="0.2">
      <c r="A29" s="308"/>
      <c r="B29" s="309"/>
      <c r="C29" s="67"/>
      <c r="D29" s="68"/>
    </row>
    <row r="30" spans="1:4" x14ac:dyDescent="0.2">
      <c r="A30" s="308"/>
      <c r="B30" s="325"/>
      <c r="C30" s="107">
        <v>0</v>
      </c>
      <c r="D30" s="131" t="s">
        <v>35</v>
      </c>
    </row>
    <row r="31" spans="1:4" ht="9" customHeight="1" thickBot="1" x14ac:dyDescent="0.25">
      <c r="A31" s="310"/>
      <c r="B31" s="311"/>
      <c r="C31" s="69"/>
      <c r="D31" s="70"/>
    </row>
    <row r="32" spans="1:4" x14ac:dyDescent="0.2">
      <c r="A32" s="312" t="s">
        <v>70</v>
      </c>
      <c r="B32" s="313"/>
      <c r="C32" s="61"/>
      <c r="D32" s="62"/>
    </row>
    <row r="33" spans="1:4" ht="13.5" thickBot="1" x14ac:dyDescent="0.25">
      <c r="A33" s="308" t="s">
        <v>66</v>
      </c>
      <c r="B33" s="309"/>
      <c r="C33" s="65"/>
      <c r="D33" s="64"/>
    </row>
    <row r="34" spans="1:4" ht="9" customHeight="1" x14ac:dyDescent="0.2">
      <c r="A34" s="308"/>
      <c r="B34" s="325"/>
      <c r="C34" s="129"/>
      <c r="D34" s="68"/>
    </row>
    <row r="35" spans="1:4" x14ac:dyDescent="0.2">
      <c r="A35" s="308"/>
      <c r="B35" s="325"/>
      <c r="C35" s="107">
        <v>0</v>
      </c>
      <c r="D35" s="131" t="s">
        <v>35</v>
      </c>
    </row>
    <row r="36" spans="1:4" ht="9" customHeight="1" thickBot="1" x14ac:dyDescent="0.25">
      <c r="A36" s="310"/>
      <c r="B36" s="311"/>
      <c r="C36" s="121"/>
      <c r="D36" s="70"/>
    </row>
    <row r="37" spans="1:4" x14ac:dyDescent="0.2">
      <c r="A37" s="312" t="s">
        <v>70</v>
      </c>
      <c r="B37" s="313"/>
      <c r="C37" s="61"/>
      <c r="D37" s="62"/>
    </row>
    <row r="38" spans="1:4" ht="13.5" thickBot="1" x14ac:dyDescent="0.25">
      <c r="A38" s="308" t="s">
        <v>66</v>
      </c>
      <c r="B38" s="309"/>
      <c r="C38" s="63"/>
      <c r="D38" s="64"/>
    </row>
    <row r="39" spans="1:4" ht="9" customHeight="1" x14ac:dyDescent="0.2">
      <c r="A39" s="308"/>
      <c r="B39" s="309"/>
      <c r="C39" s="122"/>
      <c r="D39" s="68"/>
    </row>
    <row r="40" spans="1:4" x14ac:dyDescent="0.2">
      <c r="A40" s="308"/>
      <c r="B40" s="325"/>
      <c r="C40" s="107">
        <v>0</v>
      </c>
      <c r="D40" s="131" t="s">
        <v>35</v>
      </c>
    </row>
    <row r="41" spans="1:4" ht="9" customHeight="1" thickBot="1" x14ac:dyDescent="0.25">
      <c r="A41" s="310"/>
      <c r="B41" s="311"/>
      <c r="C41" s="69"/>
      <c r="D41" s="70"/>
    </row>
    <row r="42" spans="1:4" x14ac:dyDescent="0.2">
      <c r="A42" s="312" t="s">
        <v>70</v>
      </c>
      <c r="B42" s="313"/>
      <c r="C42" s="61"/>
      <c r="D42" s="62"/>
    </row>
    <row r="43" spans="1:4" ht="13.5" thickBot="1" x14ac:dyDescent="0.25">
      <c r="A43" s="308" t="s">
        <v>66</v>
      </c>
      <c r="B43" s="309"/>
      <c r="C43" s="63"/>
      <c r="D43" s="64"/>
    </row>
    <row r="44" spans="1:4" ht="9" customHeight="1" x14ac:dyDescent="0.2">
      <c r="A44" s="308"/>
      <c r="B44" s="309"/>
      <c r="C44" s="67"/>
      <c r="D44" s="68"/>
    </row>
    <row r="45" spans="1:4" x14ac:dyDescent="0.2">
      <c r="A45" s="308"/>
      <c r="B45" s="325"/>
      <c r="C45" s="107">
        <v>0</v>
      </c>
      <c r="D45" s="131" t="s">
        <v>35</v>
      </c>
    </row>
    <row r="46" spans="1:4" ht="9" customHeight="1" thickBot="1" x14ac:dyDescent="0.25">
      <c r="A46" s="316"/>
      <c r="B46" s="317"/>
      <c r="C46" s="69"/>
      <c r="D46" s="70"/>
    </row>
    <row r="47" spans="1:4" x14ac:dyDescent="0.2">
      <c r="A47" s="312" t="s">
        <v>70</v>
      </c>
      <c r="B47" s="313"/>
      <c r="C47" s="61"/>
      <c r="D47" s="62"/>
    </row>
    <row r="48" spans="1:4" ht="13.5" thickBot="1" x14ac:dyDescent="0.25">
      <c r="A48" s="308" t="s">
        <v>66</v>
      </c>
      <c r="B48" s="309"/>
      <c r="C48" s="63"/>
      <c r="D48" s="64"/>
    </row>
    <row r="49" spans="1:4" ht="9" customHeight="1" x14ac:dyDescent="0.2">
      <c r="A49" s="308"/>
      <c r="B49" s="309"/>
      <c r="C49" s="67"/>
      <c r="D49" s="68"/>
    </row>
    <row r="50" spans="1:4" x14ac:dyDescent="0.2">
      <c r="A50" s="308"/>
      <c r="B50" s="325"/>
      <c r="C50" s="107">
        <v>0</v>
      </c>
      <c r="D50" s="131" t="s">
        <v>35</v>
      </c>
    </row>
    <row r="51" spans="1:4" ht="9" customHeight="1" thickBot="1" x14ac:dyDescent="0.25">
      <c r="A51" s="310"/>
      <c r="B51" s="311"/>
      <c r="C51" s="69"/>
      <c r="D51" s="70"/>
    </row>
    <row r="52" spans="1:4" ht="7.5" customHeight="1" thickBot="1" x14ac:dyDescent="0.25"/>
    <row r="53" spans="1:4" ht="12" customHeight="1" x14ac:dyDescent="0.2">
      <c r="C53" s="158"/>
      <c r="D53" s="71"/>
    </row>
    <row r="54" spans="1:4" ht="12" customHeight="1" x14ac:dyDescent="0.2">
      <c r="A54" s="2" t="s">
        <v>78</v>
      </c>
      <c r="B54" s="2"/>
      <c r="C54" s="163">
        <f>C10+C15+C20+C25+C30+C35+C40+C45+C50</f>
        <v>0</v>
      </c>
      <c r="D54" s="71"/>
    </row>
    <row r="55" spans="1:4" ht="12" customHeight="1" thickBot="1" x14ac:dyDescent="0.25">
      <c r="C55" s="159"/>
      <c r="D55" s="71"/>
    </row>
  </sheetData>
  <mergeCells count="45">
    <mergeCell ref="A22:B22"/>
    <mergeCell ref="A11:B11"/>
    <mergeCell ref="A20:B20"/>
    <mergeCell ref="A19:B19"/>
    <mergeCell ref="A18:B18"/>
    <mergeCell ref="A21:B21"/>
    <mergeCell ref="A17:B17"/>
    <mergeCell ref="A16:B16"/>
    <mergeCell ref="A15:B15"/>
    <mergeCell ref="A14:B14"/>
    <mergeCell ref="A13:B13"/>
    <mergeCell ref="A7:B7"/>
    <mergeCell ref="A12:B12"/>
    <mergeCell ref="A10:B10"/>
    <mergeCell ref="A9:B9"/>
    <mergeCell ref="A8:B8"/>
    <mergeCell ref="A25:B25"/>
    <mergeCell ref="A24:B24"/>
    <mergeCell ref="A23:B23"/>
    <mergeCell ref="A42:B42"/>
    <mergeCell ref="A32:B32"/>
    <mergeCell ref="A40:B40"/>
    <mergeCell ref="A39:B39"/>
    <mergeCell ref="A38:B38"/>
    <mergeCell ref="A37:B37"/>
    <mergeCell ref="A36:B36"/>
    <mergeCell ref="A31:B31"/>
    <mergeCell ref="A30:B30"/>
    <mergeCell ref="A29:B29"/>
    <mergeCell ref="A28:B28"/>
    <mergeCell ref="A27:B27"/>
    <mergeCell ref="A26:B26"/>
    <mergeCell ref="A33:B33"/>
    <mergeCell ref="A41:B41"/>
    <mergeCell ref="A46:B46"/>
    <mergeCell ref="A51:B51"/>
    <mergeCell ref="A50:B50"/>
    <mergeCell ref="A49:B49"/>
    <mergeCell ref="A48:B48"/>
    <mergeCell ref="A47:B47"/>
    <mergeCell ref="A45:B45"/>
    <mergeCell ref="A44:B44"/>
    <mergeCell ref="A43:B43"/>
    <mergeCell ref="A35:B35"/>
    <mergeCell ref="A34:B34"/>
  </mergeCells>
  <phoneticPr fontId="0" type="noConversion"/>
  <pageMargins left="0.75" right="0.75" top="1" bottom="0.4" header="0.5" footer="0.5"/>
  <pageSetup scale="95" orientation="portrait" r:id="rId1"/>
  <headerFooter alignWithMargins="0">
    <oddHeader>&amp;CPublic Health Solutions -- Contracting and Management Services
BUDGET JUSTIFICATION FOR "OTHER"</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workbookViewId="0">
      <selection activeCell="C15" sqref="C15"/>
    </sheetView>
  </sheetViews>
  <sheetFormatPr defaultColWidth="13.7109375" defaultRowHeight="12.75" x14ac:dyDescent="0.2"/>
  <cols>
    <col min="1" max="1" width="20.7109375" customWidth="1"/>
    <col min="2" max="2" width="53" customWidth="1"/>
    <col min="3" max="3" width="15" customWidth="1"/>
    <col min="4" max="4" width="6.7109375" customWidth="1"/>
  </cols>
  <sheetData>
    <row r="1" spans="1:4" x14ac:dyDescent="0.2">
      <c r="A1" s="118" t="str">
        <f>'Budget-Summary'!A3</f>
        <v>AGENCY NAME:</v>
      </c>
      <c r="B1" s="175">
        <f>'Budget-Summary'!B3</f>
        <v>0</v>
      </c>
    </row>
    <row r="2" spans="1:4" ht="16.5" thickBot="1" x14ac:dyDescent="0.3">
      <c r="C2" s="12"/>
      <c r="D2" s="12"/>
    </row>
    <row r="3" spans="1:4" x14ac:dyDescent="0.2">
      <c r="A3" s="67" t="s">
        <v>24</v>
      </c>
      <c r="B3" s="104"/>
      <c r="C3" s="55" t="s">
        <v>59</v>
      </c>
      <c r="D3" s="56" t="s">
        <v>60</v>
      </c>
    </row>
    <row r="4" spans="1:4" x14ac:dyDescent="0.2">
      <c r="A4" s="72" t="s">
        <v>79</v>
      </c>
      <c r="B4" s="22"/>
      <c r="C4" s="210" t="s">
        <v>27</v>
      </c>
      <c r="D4" s="58" t="s">
        <v>62</v>
      </c>
    </row>
    <row r="5" spans="1:4" ht="12.75" customHeight="1" thickBot="1" x14ac:dyDescent="0.25">
      <c r="A5" s="69" t="s">
        <v>24</v>
      </c>
      <c r="B5" s="106"/>
      <c r="C5" s="59" t="s">
        <v>33</v>
      </c>
      <c r="D5" s="60" t="s">
        <v>35</v>
      </c>
    </row>
    <row r="6" spans="1:4" x14ac:dyDescent="0.2">
      <c r="A6" s="312" t="s">
        <v>80</v>
      </c>
      <c r="B6" s="313"/>
      <c r="C6" s="61"/>
      <c r="D6" s="62"/>
    </row>
    <row r="7" spans="1:4" x14ac:dyDescent="0.2">
      <c r="A7" s="308" t="s">
        <v>81</v>
      </c>
      <c r="B7" s="309"/>
      <c r="C7" s="63"/>
      <c r="D7" s="64"/>
    </row>
    <row r="8" spans="1:4" ht="26.25" customHeight="1" thickBot="1" x14ac:dyDescent="0.25">
      <c r="A8" s="308" t="s">
        <v>82</v>
      </c>
      <c r="B8" s="309"/>
      <c r="C8" s="63"/>
      <c r="D8" s="64"/>
    </row>
    <row r="9" spans="1:4" ht="9" customHeight="1" x14ac:dyDescent="0.2">
      <c r="A9" s="308"/>
      <c r="B9" s="309"/>
      <c r="C9" s="67"/>
      <c r="D9" s="68"/>
    </row>
    <row r="10" spans="1:4" x14ac:dyDescent="0.2">
      <c r="A10" s="314"/>
      <c r="B10" s="326"/>
      <c r="C10" s="204"/>
      <c r="D10" s="131" t="s">
        <v>35</v>
      </c>
    </row>
    <row r="11" spans="1:4" ht="9" customHeight="1" thickBot="1" x14ac:dyDescent="0.25">
      <c r="A11" s="316"/>
      <c r="B11" s="317"/>
      <c r="C11" s="69"/>
      <c r="D11" s="70"/>
    </row>
    <row r="12" spans="1:4" x14ac:dyDescent="0.2">
      <c r="A12" s="312" t="s">
        <v>80</v>
      </c>
      <c r="B12" s="313"/>
      <c r="C12" s="61"/>
      <c r="D12" s="62"/>
    </row>
    <row r="13" spans="1:4" x14ac:dyDescent="0.2">
      <c r="A13" s="308" t="s">
        <v>81</v>
      </c>
      <c r="B13" s="309"/>
      <c r="C13" s="63"/>
      <c r="D13" s="64"/>
    </row>
    <row r="14" spans="1:4" ht="26.25" customHeight="1" thickBot="1" x14ac:dyDescent="0.25">
      <c r="A14" s="308" t="s">
        <v>82</v>
      </c>
      <c r="B14" s="309"/>
      <c r="C14" s="63"/>
      <c r="D14" s="64"/>
    </row>
    <row r="15" spans="1:4" ht="9" customHeight="1" x14ac:dyDescent="0.2">
      <c r="A15" s="308"/>
      <c r="B15" s="309"/>
      <c r="C15" s="67"/>
      <c r="D15" s="68"/>
    </row>
    <row r="16" spans="1:4" x14ac:dyDescent="0.2">
      <c r="A16" s="308"/>
      <c r="B16" s="324"/>
      <c r="C16" s="161">
        <v>0</v>
      </c>
      <c r="D16" s="131" t="s">
        <v>35</v>
      </c>
    </row>
    <row r="17" spans="1:4" ht="9" customHeight="1" thickBot="1" x14ac:dyDescent="0.25">
      <c r="A17" s="310"/>
      <c r="B17" s="311"/>
      <c r="C17" s="69"/>
      <c r="D17" s="70"/>
    </row>
    <row r="18" spans="1:4" x14ac:dyDescent="0.2">
      <c r="A18" s="312" t="s">
        <v>80</v>
      </c>
      <c r="B18" s="313"/>
      <c r="C18" s="61"/>
      <c r="D18" s="62"/>
    </row>
    <row r="19" spans="1:4" x14ac:dyDescent="0.2">
      <c r="A19" s="308" t="s">
        <v>81</v>
      </c>
      <c r="B19" s="309"/>
      <c r="C19" s="63"/>
      <c r="D19" s="64"/>
    </row>
    <row r="20" spans="1:4" ht="26.25" customHeight="1" thickBot="1" x14ac:dyDescent="0.25">
      <c r="A20" s="308" t="s">
        <v>82</v>
      </c>
      <c r="B20" s="309"/>
      <c r="C20" s="63"/>
      <c r="D20" s="64"/>
    </row>
    <row r="21" spans="1:4" ht="9" customHeight="1" x14ac:dyDescent="0.2">
      <c r="A21" s="308"/>
      <c r="B21" s="309"/>
      <c r="C21" s="67"/>
      <c r="D21" s="68"/>
    </row>
    <row r="22" spans="1:4" x14ac:dyDescent="0.2">
      <c r="A22" s="319"/>
      <c r="B22" s="320"/>
      <c r="C22" s="162"/>
      <c r="D22" s="131" t="s">
        <v>35</v>
      </c>
    </row>
    <row r="23" spans="1:4" ht="9" customHeight="1" thickBot="1" x14ac:dyDescent="0.25">
      <c r="A23" s="322"/>
      <c r="B23" s="323"/>
      <c r="C23" s="69"/>
      <c r="D23" s="70"/>
    </row>
    <row r="24" spans="1:4" x14ac:dyDescent="0.2">
      <c r="A24" s="312" t="s">
        <v>80</v>
      </c>
      <c r="B24" s="313"/>
      <c r="C24" s="61"/>
      <c r="D24" s="62"/>
    </row>
    <row r="25" spans="1:4" x14ac:dyDescent="0.2">
      <c r="A25" s="308" t="s">
        <v>81</v>
      </c>
      <c r="B25" s="309"/>
      <c r="C25" s="63"/>
      <c r="D25" s="64"/>
    </row>
    <row r="26" spans="1:4" ht="26.25" customHeight="1" thickBot="1" x14ac:dyDescent="0.25">
      <c r="A26" s="308" t="s">
        <v>82</v>
      </c>
      <c r="B26" s="309"/>
      <c r="C26" s="63"/>
      <c r="D26" s="64"/>
    </row>
    <row r="27" spans="1:4" ht="9" customHeight="1" x14ac:dyDescent="0.2">
      <c r="A27" s="308"/>
      <c r="B27" s="309"/>
      <c r="C27" s="67"/>
      <c r="D27" s="68"/>
    </row>
    <row r="28" spans="1:4" x14ac:dyDescent="0.2">
      <c r="A28" s="314"/>
      <c r="B28" s="326"/>
      <c r="C28" s="161"/>
      <c r="D28" s="131" t="s">
        <v>35</v>
      </c>
    </row>
    <row r="29" spans="1:4" ht="9" customHeight="1" thickBot="1" x14ac:dyDescent="0.25">
      <c r="A29" s="316"/>
      <c r="B29" s="317"/>
      <c r="C29" s="69"/>
      <c r="D29" s="70"/>
    </row>
    <row r="30" spans="1:4" x14ac:dyDescent="0.2">
      <c r="A30" s="312" t="s">
        <v>80</v>
      </c>
      <c r="B30" s="313"/>
      <c r="C30" s="61"/>
      <c r="D30" s="62"/>
    </row>
    <row r="31" spans="1:4" x14ac:dyDescent="0.2">
      <c r="A31" s="308" t="s">
        <v>81</v>
      </c>
      <c r="B31" s="309"/>
      <c r="C31" s="63"/>
      <c r="D31" s="64"/>
    </row>
    <row r="32" spans="1:4" ht="26.25" customHeight="1" thickBot="1" x14ac:dyDescent="0.25">
      <c r="A32" s="308" t="s">
        <v>82</v>
      </c>
      <c r="B32" s="309"/>
      <c r="C32" s="63"/>
      <c r="D32" s="64"/>
    </row>
    <row r="33" spans="1:4" ht="9" customHeight="1" x14ac:dyDescent="0.2">
      <c r="A33" s="308"/>
      <c r="B33" s="309"/>
      <c r="C33" s="67"/>
      <c r="D33" s="68"/>
    </row>
    <row r="34" spans="1:4" x14ac:dyDescent="0.2">
      <c r="A34" s="308"/>
      <c r="B34" s="324"/>
      <c r="C34" s="161"/>
      <c r="D34" s="131" t="s">
        <v>35</v>
      </c>
    </row>
    <row r="35" spans="1:4" ht="9" customHeight="1" thickBot="1" x14ac:dyDescent="0.25">
      <c r="A35" s="310"/>
      <c r="B35" s="311"/>
      <c r="C35" s="69"/>
      <c r="D35" s="70"/>
    </row>
    <row r="36" spans="1:4" x14ac:dyDescent="0.2">
      <c r="A36" s="312" t="s">
        <v>80</v>
      </c>
      <c r="B36" s="313"/>
      <c r="C36" s="61"/>
      <c r="D36" s="62"/>
    </row>
    <row r="37" spans="1:4" x14ac:dyDescent="0.2">
      <c r="A37" s="308" t="s">
        <v>81</v>
      </c>
      <c r="B37" s="309"/>
      <c r="C37" s="63"/>
      <c r="D37" s="64"/>
    </row>
    <row r="38" spans="1:4" ht="26.25" customHeight="1" thickBot="1" x14ac:dyDescent="0.25">
      <c r="A38" s="308" t="s">
        <v>82</v>
      </c>
      <c r="B38" s="309"/>
      <c r="C38" s="63"/>
      <c r="D38" s="64"/>
    </row>
    <row r="39" spans="1:4" ht="9" customHeight="1" x14ac:dyDescent="0.2">
      <c r="A39" s="308"/>
      <c r="B39" s="309"/>
      <c r="C39" s="67"/>
      <c r="D39" s="68"/>
    </row>
    <row r="40" spans="1:4" x14ac:dyDescent="0.2">
      <c r="A40" s="308"/>
      <c r="B40" s="324"/>
      <c r="C40" s="161"/>
      <c r="D40" s="131" t="s">
        <v>35</v>
      </c>
    </row>
    <row r="41" spans="1:4" ht="9" customHeight="1" thickBot="1" x14ac:dyDescent="0.25">
      <c r="A41" s="310"/>
      <c r="B41" s="311"/>
      <c r="C41" s="69"/>
      <c r="D41" s="70"/>
    </row>
    <row r="42" spans="1:4" x14ac:dyDescent="0.2">
      <c r="A42" s="312" t="s">
        <v>80</v>
      </c>
      <c r="B42" s="313"/>
      <c r="C42" s="61"/>
      <c r="D42" s="62"/>
    </row>
    <row r="43" spans="1:4" x14ac:dyDescent="0.2">
      <c r="A43" s="308" t="s">
        <v>81</v>
      </c>
      <c r="B43" s="309"/>
      <c r="C43" s="63"/>
      <c r="D43" s="64"/>
    </row>
    <row r="44" spans="1:4" ht="26.25" customHeight="1" thickBot="1" x14ac:dyDescent="0.25">
      <c r="A44" s="308" t="s">
        <v>82</v>
      </c>
      <c r="B44" s="309"/>
      <c r="C44" s="63"/>
      <c r="D44" s="64"/>
    </row>
    <row r="45" spans="1:4" ht="9" customHeight="1" x14ac:dyDescent="0.2">
      <c r="A45" s="308"/>
      <c r="B45" s="309"/>
      <c r="C45" s="67"/>
      <c r="D45" s="68"/>
    </row>
    <row r="46" spans="1:4" x14ac:dyDescent="0.2">
      <c r="A46" s="308"/>
      <c r="B46" s="309"/>
      <c r="C46" s="162"/>
      <c r="D46" s="131" t="s">
        <v>35</v>
      </c>
    </row>
    <row r="47" spans="1:4" ht="9" customHeight="1" thickBot="1" x14ac:dyDescent="0.25">
      <c r="A47" s="310"/>
      <c r="B47" s="311"/>
      <c r="C47" s="69"/>
      <c r="D47" s="70"/>
    </row>
    <row r="48" spans="1:4" ht="13.5" thickBot="1" x14ac:dyDescent="0.25"/>
    <row r="49" spans="1:4" ht="12" customHeight="1" x14ac:dyDescent="0.2">
      <c r="C49" s="158"/>
      <c r="D49" s="71"/>
    </row>
    <row r="50" spans="1:4" ht="12" customHeight="1" x14ac:dyDescent="0.2">
      <c r="A50" s="2" t="s">
        <v>83</v>
      </c>
      <c r="B50" s="2"/>
      <c r="C50" s="160">
        <f>+C46+C40+C34+C28+C22+C16+C10</f>
        <v>0</v>
      </c>
      <c r="D50" s="71"/>
    </row>
    <row r="51" spans="1:4" ht="12" customHeight="1" thickBot="1" x14ac:dyDescent="0.25">
      <c r="C51" s="159"/>
      <c r="D51" s="71"/>
    </row>
  </sheetData>
  <mergeCells count="42">
    <mergeCell ref="A9:B9"/>
    <mergeCell ref="A8:B8"/>
    <mergeCell ref="A7:B7"/>
    <mergeCell ref="A6:B6"/>
    <mergeCell ref="A11:B11"/>
    <mergeCell ref="A10:B10"/>
    <mergeCell ref="A15:B15"/>
    <mergeCell ref="A14:B14"/>
    <mergeCell ref="A13:B13"/>
    <mergeCell ref="A12:B12"/>
    <mergeCell ref="A17:B17"/>
    <mergeCell ref="A16:B16"/>
    <mergeCell ref="A21:B21"/>
    <mergeCell ref="A20:B20"/>
    <mergeCell ref="A19:B19"/>
    <mergeCell ref="A18:B18"/>
    <mergeCell ref="A23:B23"/>
    <mergeCell ref="A22:B22"/>
    <mergeCell ref="A27:B27"/>
    <mergeCell ref="A26:B26"/>
    <mergeCell ref="A25:B25"/>
    <mergeCell ref="A24:B24"/>
    <mergeCell ref="A35:B35"/>
    <mergeCell ref="A34:B34"/>
    <mergeCell ref="A28:B28"/>
    <mergeCell ref="A29:B29"/>
    <mergeCell ref="A33:B33"/>
    <mergeCell ref="A32:B32"/>
    <mergeCell ref="A31:B31"/>
    <mergeCell ref="A30:B30"/>
    <mergeCell ref="A38:B38"/>
    <mergeCell ref="A37:B37"/>
    <mergeCell ref="A36:B36"/>
    <mergeCell ref="A43:B43"/>
    <mergeCell ref="A42:B42"/>
    <mergeCell ref="A41:B41"/>
    <mergeCell ref="A40:B40"/>
    <mergeCell ref="A47:B47"/>
    <mergeCell ref="A46:B46"/>
    <mergeCell ref="A45:B45"/>
    <mergeCell ref="A44:B44"/>
    <mergeCell ref="A39:B39"/>
  </mergeCells>
  <phoneticPr fontId="0" type="noConversion"/>
  <pageMargins left="0.75" right="0.75" top="1" bottom="0.4" header="0.5" footer="0.5"/>
  <pageSetup scale="95" orientation="portrait" r:id="rId1"/>
  <headerFooter alignWithMargins="0">
    <oddHeader>&amp;CPublic Health Solutions -- Contracting and Management Services
BUDGET JUSTIFICATION FOR CONTRACTUAL AND CONSULTANT SERVICES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MRA Computation</vt:lpstr>
      <vt:lpstr>Budget-Summary</vt:lpstr>
      <vt:lpstr>Budget-PS</vt:lpstr>
      <vt:lpstr>Budget-FrBenefits</vt:lpstr>
      <vt:lpstr>Budget-Travel</vt:lpstr>
      <vt:lpstr>Budget-Equipment</vt:lpstr>
      <vt:lpstr>Budget-Supplies</vt:lpstr>
      <vt:lpstr>Budget-Other</vt:lpstr>
      <vt:lpstr>Budget-Consultant</vt:lpstr>
      <vt:lpstr>Admin Calculation</vt:lpstr>
      <vt:lpstr>Admin Certification</vt:lpstr>
      <vt:lpstr>'Budget-Consultant'!Print_Area</vt:lpstr>
      <vt:lpstr>'Budget-Equipment'!Print_Area</vt:lpstr>
      <vt:lpstr>'Budget-Other'!Print_Area</vt:lpstr>
      <vt:lpstr>'Budget-Supplies'!Print_Area</vt:lpstr>
      <vt:lpstr>'Budget-Travel'!Print_Area</vt:lpstr>
      <vt:lpstr>'Budget-PS'!Print_Titles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Gurucharran Kaloo</dc:creator>
  <cp:keywords/>
  <dc:description/>
  <cp:lastModifiedBy>Gurucharran Kaloo</cp:lastModifiedBy>
  <cp:revision/>
  <dcterms:created xsi:type="dcterms:W3CDTF">1998-08-06T12:43:50Z</dcterms:created>
  <dcterms:modified xsi:type="dcterms:W3CDTF">2018-06-20T14:58:40Z</dcterms:modified>
  <cp:category/>
  <cp:contentStatus/>
</cp:coreProperties>
</file>