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S\Year 28\Ryan White\TriCounty\RFP\"/>
    </mc:Choice>
  </mc:AlternateContent>
  <bookViews>
    <workbookView xWindow="0" yWindow="0" windowWidth="23040" windowHeight="9405"/>
  </bookViews>
  <sheets>
    <sheet name="MRA Computation" sheetId="14" r:id="rId1"/>
    <sheet name="Budget-Summary" sheetId="1" r:id="rId2"/>
    <sheet name="Budget-PS" sheetId="2" r:id="rId3"/>
    <sheet name="Budget-FrBenefits" sheetId="13" r:id="rId4"/>
    <sheet name="Budget-Travel" sheetId="4" r:id="rId5"/>
    <sheet name="Budget-Equipment" sheetId="5" r:id="rId6"/>
    <sheet name="Budget-Supplies" sheetId="6" r:id="rId7"/>
    <sheet name="Budget-Other" sheetId="7" r:id="rId8"/>
    <sheet name="Budget-Consultant" sheetId="8" r:id="rId9"/>
    <sheet name="Admin Calculation" sheetId="15" r:id="rId10"/>
    <sheet name="Admin Certification" sheetId="9" r:id="rId11"/>
  </sheets>
  <definedNames>
    <definedName name="_xlnm.Print_Area" localSheetId="8">'Budget-Consultant'!$A$1:$D$51</definedName>
    <definedName name="_xlnm.Print_Area" localSheetId="5">'Budget-Equipment'!$A$1:$D$61</definedName>
    <definedName name="_xlnm.Print_Area" localSheetId="7">'Budget-Other'!$A$1:$D$55</definedName>
    <definedName name="_xlnm.Print_Area" localSheetId="6">'Budget-Supplies'!$A$1:$D$49</definedName>
    <definedName name="_xlnm.Print_Area" localSheetId="4">'Budget-Travel'!$A$2:$D$49</definedName>
    <definedName name="_xlnm.Print_Titles" localSheetId="2">'Budget-PS'!$3:$8</definedName>
  </definedNames>
  <calcPr calcId="152511"/>
</workbook>
</file>

<file path=xl/calcChain.xml><?xml version="1.0" encoding="utf-8"?>
<calcChain xmlns="http://schemas.openxmlformats.org/spreadsheetml/2006/main">
  <c r="E64" i="15" l="1"/>
  <c r="B3" i="15"/>
  <c r="E60" i="15" l="1"/>
  <c r="E54" i="15"/>
  <c r="C50" i="15"/>
  <c r="E49" i="15"/>
  <c r="E48" i="15"/>
  <c r="E47" i="15"/>
  <c r="C45" i="15"/>
  <c r="E44" i="15"/>
  <c r="E43" i="15"/>
  <c r="E42" i="15"/>
  <c r="E41" i="15"/>
  <c r="E40" i="15"/>
  <c r="E39" i="15"/>
  <c r="E38" i="15"/>
  <c r="E37" i="15"/>
  <c r="C35" i="15"/>
  <c r="E34" i="15"/>
  <c r="E33" i="15"/>
  <c r="E35" i="15" s="1"/>
  <c r="C31" i="15"/>
  <c r="C52" i="15" s="1"/>
  <c r="E30" i="15"/>
  <c r="E29" i="15"/>
  <c r="E28" i="15"/>
  <c r="C26" i="15"/>
  <c r="E25" i="15"/>
  <c r="E24" i="15"/>
  <c r="E26" i="15" s="1"/>
  <c r="C19" i="15"/>
  <c r="C21" i="15" s="1"/>
  <c r="E18" i="15"/>
  <c r="E17" i="15"/>
  <c r="E16" i="15"/>
  <c r="E15" i="15"/>
  <c r="E14" i="15"/>
  <c r="E13" i="15"/>
  <c r="E12" i="15"/>
  <c r="E11" i="15"/>
  <c r="E10" i="15"/>
  <c r="E19" i="15" s="1"/>
  <c r="D20" i="15" s="1"/>
  <c r="E20" i="15" s="1"/>
  <c r="E21" i="15" s="1"/>
  <c r="E38" i="14"/>
  <c r="E30" i="14"/>
  <c r="E31" i="14"/>
  <c r="E32" i="14"/>
  <c r="E33" i="14"/>
  <c r="E20" i="14"/>
  <c r="E21" i="14"/>
  <c r="E22" i="14"/>
  <c r="E23" i="14"/>
  <c r="E24" i="14"/>
  <c r="E25" i="14"/>
  <c r="E26" i="14"/>
  <c r="E27" i="14"/>
  <c r="C53" i="15" l="1"/>
  <c r="E31" i="15"/>
  <c r="E45" i="15"/>
  <c r="E50" i="15"/>
  <c r="C55" i="15"/>
  <c r="E52" i="15"/>
  <c r="E53" i="15"/>
  <c r="E55" i="15" s="1"/>
  <c r="E59" i="15" l="1"/>
  <c r="D55" i="15"/>
  <c r="E65" i="15"/>
  <c r="E66" i="15" l="1"/>
  <c r="B72" i="15"/>
  <c r="B74" i="15"/>
  <c r="E61" i="15"/>
  <c r="E36" i="14" l="1"/>
  <c r="E29" i="14"/>
  <c r="E17" i="14"/>
  <c r="E16" i="14"/>
  <c r="E15" i="14"/>
  <c r="E14" i="14"/>
  <c r="E9" i="14"/>
  <c r="E10" i="14"/>
  <c r="E11" i="14"/>
  <c r="E19" i="14" l="1"/>
  <c r="E9" i="2" l="1"/>
  <c r="E35" i="14" l="1"/>
  <c r="E13" i="14"/>
  <c r="E8" i="14"/>
  <c r="E39" i="14"/>
  <c r="K5" i="14"/>
  <c r="J5" i="14"/>
  <c r="E40" i="14" l="1"/>
  <c r="C31" i="1" s="1"/>
  <c r="B3" i="1" l="1"/>
  <c r="E50" i="2"/>
  <c r="E49" i="2"/>
  <c r="E46" i="2"/>
  <c r="E45" i="2"/>
  <c r="E42" i="2"/>
  <c r="E41" i="2"/>
  <c r="E38" i="2"/>
  <c r="E37" i="2"/>
  <c r="E34" i="2"/>
  <c r="E33" i="2"/>
  <c r="E30" i="2"/>
  <c r="E29" i="2"/>
  <c r="E26" i="2"/>
  <c r="E25" i="2"/>
  <c r="E22" i="2"/>
  <c r="E21" i="2"/>
  <c r="E18" i="2"/>
  <c r="E17" i="2"/>
  <c r="E14" i="2"/>
  <c r="E13" i="2"/>
  <c r="E10" i="2"/>
  <c r="C14" i="1"/>
  <c r="C47" i="4"/>
  <c r="C16" i="1" s="1"/>
  <c r="C57" i="5"/>
  <c r="C18" i="1" s="1"/>
  <c r="C48" i="6"/>
  <c r="C20" i="1"/>
  <c r="C54" i="7"/>
  <c r="C22" i="1"/>
  <c r="C50" i="8"/>
  <c r="C24" i="1" s="1"/>
  <c r="A2" i="13"/>
  <c r="E29" i="13"/>
  <c r="H29" i="13"/>
  <c r="A2" i="9"/>
  <c r="A1" i="8"/>
  <c r="A1" i="7"/>
  <c r="A1" i="6"/>
  <c r="A1" i="5"/>
  <c r="A1" i="4"/>
  <c r="A3" i="2"/>
  <c r="B3" i="2" l="1"/>
  <c r="E54" i="2"/>
  <c r="C12" i="1" s="1"/>
  <c r="C28" i="1" s="1"/>
  <c r="C32" i="1" s="1"/>
  <c r="B1" i="7"/>
  <c r="B1" i="5"/>
  <c r="B1" i="8"/>
  <c r="C2" i="13"/>
  <c r="B1" i="4"/>
  <c r="B1" i="6"/>
  <c r="B2" i="9"/>
  <c r="E56" i="2" l="1"/>
</calcChain>
</file>

<file path=xl/sharedStrings.xml><?xml version="1.0" encoding="utf-8"?>
<sst xmlns="http://schemas.openxmlformats.org/spreadsheetml/2006/main" count="339" uniqueCount="170">
  <si>
    <t>AGENCY NAME:</t>
  </si>
  <si>
    <t>Service Type</t>
  </si>
  <si>
    <t>Reimbursement Rate</t>
  </si>
  <si>
    <t>Projected Reimbursement (MRA)</t>
  </si>
  <si>
    <t>Intake Assessment</t>
  </si>
  <si>
    <t>TOTAL PROPOSED MRA</t>
  </si>
  <si>
    <t>Steps to Complete the Maximum Reimbursable Amount (MRA) Computation Worksheet</t>
  </si>
  <si>
    <r>
      <t xml:space="preserve">A.      </t>
    </r>
    <r>
      <rPr>
        <b/>
        <u/>
        <sz val="10"/>
        <rFont val="Arial"/>
        <family val="2"/>
      </rPr>
      <t xml:space="preserve">Agency Name: </t>
    </r>
  </si>
  <si>
    <r>
      <t>D.     </t>
    </r>
    <r>
      <rPr>
        <b/>
        <u/>
        <sz val="10"/>
        <rFont val="Arial"/>
        <family val="2"/>
      </rPr>
      <t xml:space="preserve">Line-Item Budget </t>
    </r>
  </si>
  <si>
    <t xml:space="preserve">Complete a line-item budget that is equal to the “Total Proposed MRA” above.  </t>
  </si>
  <si>
    <t>BUDGET SUMMARY</t>
  </si>
  <si>
    <t xml:space="preserve">  BUDGET CATEGORY</t>
  </si>
  <si>
    <t>AMOUNT</t>
  </si>
  <si>
    <t xml:space="preserve">  Personnel </t>
  </si>
  <si>
    <t xml:space="preserve">  Fringe Benefits</t>
  </si>
  <si>
    <t xml:space="preserve">  Travel</t>
  </si>
  <si>
    <t xml:space="preserve">  Equipment</t>
  </si>
  <si>
    <t xml:space="preserve">  Supplies</t>
  </si>
  <si>
    <t xml:space="preserve">  Other</t>
  </si>
  <si>
    <t xml:space="preserve">  Consultant/Contractual</t>
  </si>
  <si>
    <t xml:space="preserve">  Indirect Costs</t>
  </si>
  <si>
    <t xml:space="preserve">        TOTAL</t>
  </si>
  <si>
    <t>"Total Proposed MRA" from MRA Computation Worksheet</t>
  </si>
  <si>
    <t>Difference [Must be $0 - MRA in cell C31 must equal the MRA in cell C28 - MUST NOT BE LESS OR GREATER]</t>
  </si>
  <si>
    <t>PERSONNEL SERVICES FORM</t>
  </si>
  <si>
    <t xml:space="preserve"> </t>
  </si>
  <si>
    <t>Title/Name (if position is vacant,</t>
  </si>
  <si>
    <t># of</t>
  </si>
  <si>
    <t>Contract Amount</t>
  </si>
  <si>
    <t>Admin</t>
  </si>
  <si>
    <t>indicate TBH and approx. date of hire)</t>
  </si>
  <si>
    <t>Annual Salary</t>
  </si>
  <si>
    <t>FTE</t>
  </si>
  <si>
    <t>Months</t>
  </si>
  <si>
    <t>Requested</t>
  </si>
  <si>
    <t>Percent</t>
  </si>
  <si>
    <t>%</t>
  </si>
  <si>
    <t xml:space="preserve">Position description: </t>
  </si>
  <si>
    <t>Personnel Subtotal</t>
  </si>
  <si>
    <t>Fringe Benefits (enter percentage)</t>
  </si>
  <si>
    <t>Total Personnel Costs</t>
  </si>
  <si>
    <t>If you need additional space, feel free to make copies of this form.  The Total Amount requested should only be stated on the last page</t>
  </si>
  <si>
    <t>PERSONNEL SERVICES</t>
  </si>
  <si>
    <t>BUDGET CATEGORY - FRINGE BENEFITS</t>
  </si>
  <si>
    <t xml:space="preserve">       </t>
  </si>
  <si>
    <t>Full-Time</t>
  </si>
  <si>
    <t>Part-Time</t>
  </si>
  <si>
    <t xml:space="preserve">                            COMPONENT</t>
  </si>
  <si>
    <t>PERCENTAGE</t>
  </si>
  <si>
    <t xml:space="preserve">         F.I.C.A.</t>
  </si>
  <si>
    <t xml:space="preserve">         Health Insurance</t>
  </si>
  <si>
    <t xml:space="preserve">         Unemployment Insurance</t>
  </si>
  <si>
    <t xml:space="preserve">         Disability Insurance</t>
  </si>
  <si>
    <t xml:space="preserve">         Life Insurance</t>
  </si>
  <si>
    <t xml:space="preserve">         Workers Compensation</t>
  </si>
  <si>
    <t xml:space="preserve">         Pension/Retirement</t>
  </si>
  <si>
    <t xml:space="preserve">         Other (itemize):</t>
  </si>
  <si>
    <t xml:space="preserve">                TOTAL</t>
  </si>
  <si>
    <t xml:space="preserve">Please explain in a sentence if the above rate is applied equally to all personnel lines.  For multiple rates explain </t>
  </si>
  <si>
    <t>how the rate is applied.</t>
  </si>
  <si>
    <t>(A)</t>
  </si>
  <si>
    <t>(B)</t>
  </si>
  <si>
    <t>BUDGET CATEGORY- TRAVEL</t>
  </si>
  <si>
    <t>Admin.</t>
  </si>
  <si>
    <t>Client Travel:</t>
  </si>
  <si>
    <t xml:space="preserve">Methodology Used: </t>
  </si>
  <si>
    <t>Staff Travel:</t>
  </si>
  <si>
    <t>Methodology Used:</t>
  </si>
  <si>
    <t xml:space="preserve">Total Travel Requested   </t>
  </si>
  <si>
    <t xml:space="preserve">                                          </t>
  </si>
  <si>
    <t>BUDGET CATEGORY- EQUIPMENT</t>
  </si>
  <si>
    <t>Item:</t>
  </si>
  <si>
    <t xml:space="preserve">Total Equipment Requested  </t>
  </si>
  <si>
    <t>Equipment is defined as any single item with a useful life of more than one year and an acquisition cost which equals or exceeds the lesser of (a) the capitalization level established by your agency for financial statement purposes, or (b) $5,000</t>
  </si>
  <si>
    <t>BUDGET CATEGORY- SUPPLIES</t>
  </si>
  <si>
    <t>Program Supplies</t>
  </si>
  <si>
    <t>Office Supplies</t>
  </si>
  <si>
    <t xml:space="preserve">Total Supplies Requested   </t>
  </si>
  <si>
    <t>BUDGET CATEGORY- OTHER</t>
  </si>
  <si>
    <t xml:space="preserve">Total Requested -- Other  </t>
  </si>
  <si>
    <t>BUDGET CATEGORY- CONSULTANT/CONTRACTUAL</t>
  </si>
  <si>
    <t>Consultant Name:</t>
  </si>
  <si>
    <t>Type of Service:</t>
  </si>
  <si>
    <t>Rate and Terms of Service:</t>
  </si>
  <si>
    <t xml:space="preserve">Total Contractual/Consultant Services Requested  </t>
  </si>
  <si>
    <t xml:space="preserve">AGENCY NAME : </t>
  </si>
  <si>
    <t>BUDGET LINES</t>
  </si>
  <si>
    <t>PROPOSED</t>
  </si>
  <si>
    <t>PERCENT</t>
  </si>
  <si>
    <t xml:space="preserve">DOLLAR </t>
  </si>
  <si>
    <t xml:space="preserve"> BUDGET</t>
  </si>
  <si>
    <t>ADMIN</t>
  </si>
  <si>
    <t>PERSONNEL</t>
  </si>
  <si>
    <t>Subtotal PS</t>
  </si>
  <si>
    <t>Fringe Benefits (%)</t>
  </si>
  <si>
    <t>Total PS</t>
  </si>
  <si>
    <t>OTPS</t>
  </si>
  <si>
    <t>Client Travel</t>
  </si>
  <si>
    <t>Staff Travel</t>
  </si>
  <si>
    <t>Total Travel</t>
  </si>
  <si>
    <t>Total Equipment</t>
  </si>
  <si>
    <t>Total Supplies</t>
  </si>
  <si>
    <t>Total Other</t>
  </si>
  <si>
    <t>Total Consultant/Contractual</t>
  </si>
  <si>
    <t>Total OTPS</t>
  </si>
  <si>
    <t>Total Direct Cost</t>
  </si>
  <si>
    <t>Indirect Cost</t>
  </si>
  <si>
    <t>Total BUDGET</t>
  </si>
  <si>
    <t>Actual Admin Cost</t>
  </si>
  <si>
    <t>*  If the amount is -0- you do not need to change your administrative cost.</t>
  </si>
  <si>
    <t xml:space="preserve">              CERTIFICATION OF MAXIMUM ADMINISTRATIVE COST</t>
  </si>
  <si>
    <t xml:space="preserve"> contract are administrative costs, defined as (a) usual and recognized overhead, including established indirect</t>
  </si>
  <si>
    <t xml:space="preserve"> rates for agencies, (b) management and oversight of the program, and (c) other  types of program support</t>
  </si>
  <si>
    <t xml:space="preserve"> such as quality assurance, quality control, and related activities, and (2) that the  program narrative  includes</t>
  </si>
  <si>
    <t xml:space="preserve"> sufficient detail concerning the administrative components of budget line items, in order to adequately </t>
  </si>
  <si>
    <t xml:space="preserve"> Signed:_____________________________________________</t>
  </si>
  <si>
    <t xml:space="preserve"> Name and title:________________________________________</t>
  </si>
  <si>
    <t>Enter your agency's name.</t>
  </si>
  <si>
    <t xml:space="preserve">C.     Maximum Reimbursable Amount (MRA) = Proposal Amount </t>
  </si>
  <si>
    <t>ASSESSMENT AND PLANNING</t>
  </si>
  <si>
    <t>Service Plan Development</t>
  </si>
  <si>
    <t>Reassessment</t>
  </si>
  <si>
    <t>Service Plan Update</t>
  </si>
  <si>
    <t>Client Assistance</t>
  </si>
  <si>
    <t>Client Engagement</t>
  </si>
  <si>
    <t>Accompaniment</t>
  </si>
  <si>
    <t>STAFF TRAVEL</t>
  </si>
  <si>
    <t>Projected Units Entered by Applicant</t>
  </si>
  <si>
    <t>10% De Minimis Rate Allow</t>
  </si>
  <si>
    <t>Actual Admin cost (10% De Minimis Rate)</t>
  </si>
  <si>
    <r>
      <t xml:space="preserve">Amount to be reduced and/or reallocated </t>
    </r>
    <r>
      <rPr>
        <sz val="8"/>
        <color indexed="10"/>
        <rFont val="Arial"/>
        <family val="2"/>
      </rPr>
      <t>(10% De Minimis Rate Admin CAP)</t>
    </r>
  </si>
  <si>
    <r>
      <t xml:space="preserve">Please use the following guidance to complete the Maximum Reimbursable Amount (MRA) computation worksheet.  The worksheet contains formulas that perform calculations within the worksheet as well as links this worksheet to the Budget Summary page.  The cells containing the formulas and links are highlighted blue and will NOT require manual entries by you.  Please do not change or delete information in these cells.  The ONLY cells that require data entry on your part are highlighted yellow.  The purpose of this worksheet is to:  a) determine service projections for program services types, and b) compute a total Maximum Reimbursable Amount for your proposal and budget request.  </t>
    </r>
    <r>
      <rPr>
        <b/>
        <sz val="10"/>
        <rFont val="Arial"/>
        <family val="2"/>
      </rPr>
      <t xml:space="preserve">         </t>
    </r>
  </si>
  <si>
    <t>Enter projections for service types in column (D)</t>
  </si>
  <si>
    <t xml:space="preserve">The worksheet has been pre-populated with prescribed reimbursement rates for each service [these rates are not negotiable].  </t>
  </si>
  <si>
    <t xml:space="preserve">Once you’ve entered service projections in column (D), column (E) “Projected Reimbursement (MRA)” contains a formula that computes the reimbursement (MRA) for each service by multiplying column (D) by the rate in column (C).   </t>
  </si>
  <si>
    <r>
      <t>B.     </t>
    </r>
    <r>
      <rPr>
        <b/>
        <u/>
        <sz val="10"/>
        <rFont val="Arial"/>
        <family val="2"/>
      </rPr>
      <t xml:space="preserve">Service Projections: </t>
    </r>
  </si>
  <si>
    <t>MENTAL HEALTH SERVICES - CORE SERVICES</t>
  </si>
  <si>
    <t>Psychiatric Evaluation</t>
  </si>
  <si>
    <t>Psychiatric Visit</t>
  </si>
  <si>
    <t>AOD Counseling – Individual </t>
  </si>
  <si>
    <t>AOD Counseling – Group</t>
  </si>
  <si>
    <t>AOD Counseling – Family</t>
  </si>
  <si>
    <t>Treatment Adherence Counseling – Individual </t>
  </si>
  <si>
    <t>Treatment Adherence Counseling – Group</t>
  </si>
  <si>
    <t>Treatment Adherence Counseling – Family</t>
  </si>
  <si>
    <t>Wellness – Individual</t>
  </si>
  <si>
    <t>Wellness – Group</t>
  </si>
  <si>
    <t>Biomedical Counseling – Partners</t>
  </si>
  <si>
    <t>Mental Health Counseling – Individual </t>
  </si>
  <si>
    <t>Mental Health Counseling – Group</t>
  </si>
  <si>
    <t>Mental Health Counseling – Family </t>
  </si>
  <si>
    <t>OTHER COUNSELING SERVICES - CORE SERVICES</t>
  </si>
  <si>
    <t>COORDINATION SERVICES</t>
  </si>
  <si>
    <t>Coordination with Primary Care Provider</t>
  </si>
  <si>
    <t>Outreach for Client Re-Engagement</t>
  </si>
  <si>
    <t>EVIDENCE-BASED INTERVENTIONS - CORE SERVICES</t>
  </si>
  <si>
    <t>Seeking Safety – Individual </t>
  </si>
  <si>
    <t>Seeking Safety –  Group</t>
  </si>
  <si>
    <t>Staff Travel - High</t>
  </si>
  <si>
    <t>Staff Travel - Low</t>
  </si>
  <si>
    <t xml:space="preserve">Column (E), row 40, provides the total proposed MRA; this is your RFP Proposal MRA and the amount that your budget should equal.      </t>
  </si>
  <si>
    <t xml:space="preserve"> The undersigned hereby certifies (1) that no more than 11% of the funds provided under this</t>
  </si>
  <si>
    <t xml:space="preserve"> demonstrate that the administrative costs do not exceed 11%.</t>
  </si>
  <si>
    <t>10% De Minimis difference</t>
  </si>
  <si>
    <t>11% Admin Cost Allow</t>
  </si>
  <si>
    <r>
      <t xml:space="preserve">Amount to be reduced and/or reallocated </t>
    </r>
    <r>
      <rPr>
        <sz val="8"/>
        <color indexed="10"/>
        <rFont val="Arial"/>
        <family val="2"/>
      </rPr>
      <t>(11% Admin CAP)</t>
    </r>
  </si>
  <si>
    <t>11% difference</t>
  </si>
  <si>
    <t>Public Health Solutions--Contracting and Management Services</t>
  </si>
  <si>
    <t>Admin. Calculation Worksheet</t>
  </si>
  <si>
    <t>Service Category 4:  Mental Health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</si>
</sst>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_)"/>
    <numFmt numFmtId="167" formatCode="_(&quot;$&quot;* #,##0_);_(&quot;$&quot;* \(#,##0\);_(&quot;$&quot;* &quot;-&quot;??_);_(@_)"/>
    <numFmt numFmtId="168" formatCode="_(* #,##0_);_(* \(#,##0\);_(* &quot;-&quot;??_);_(@_)"/>
  </numFmts>
  <fonts count="27" x14ac:knownFonts="1">
    <font>
      <sz val="10"/>
      <name val="Arial"/>
    </font>
    <font>
      <b/>
      <sz val="10"/>
      <name val="Arial"/>
      <family val="2"/>
    </font>
    <font>
      <b/>
      <i/>
      <sz val="10"/>
      <name val="Arial"/>
      <family val="2"/>
    </font>
    <font>
      <sz val="10"/>
      <name val="Arial"/>
      <family val="2"/>
    </font>
    <font>
      <sz val="14"/>
      <name val="Arial"/>
      <family val="2"/>
    </font>
    <font>
      <b/>
      <sz val="12"/>
      <name val="Arial"/>
      <family val="2"/>
    </font>
    <font>
      <i/>
      <sz val="8"/>
      <name val="Arial"/>
      <family val="2"/>
    </font>
    <font>
      <sz val="12"/>
      <name val="Arial"/>
      <family val="2"/>
    </font>
    <font>
      <b/>
      <sz val="10"/>
      <name val="Arial"/>
      <family val="2"/>
    </font>
    <font>
      <b/>
      <sz val="8"/>
      <name val="Arial"/>
      <family val="2"/>
    </font>
    <font>
      <sz val="8"/>
      <name val="Arial"/>
      <family val="2"/>
    </font>
    <font>
      <sz val="9"/>
      <name val="Arial"/>
      <family val="2"/>
    </font>
    <font>
      <b/>
      <i/>
      <sz val="8"/>
      <name val="Arial"/>
      <family val="2"/>
    </font>
    <font>
      <sz val="8"/>
      <name val="Arial"/>
      <family val="2"/>
    </font>
    <font>
      <sz val="10"/>
      <name val="Arial"/>
      <family val="2"/>
    </font>
    <font>
      <sz val="10"/>
      <color indexed="10"/>
      <name val="Arial"/>
      <family val="2"/>
    </font>
    <font>
      <b/>
      <sz val="16"/>
      <name val="Arial"/>
      <family val="2"/>
    </font>
    <font>
      <b/>
      <u/>
      <sz val="10"/>
      <name val="Arial"/>
      <family val="2"/>
    </font>
    <font>
      <b/>
      <u/>
      <sz val="12"/>
      <name val="Arial"/>
      <family val="2"/>
    </font>
    <font>
      <sz val="11"/>
      <color theme="1"/>
      <name val="Calibri"/>
      <family val="2"/>
      <scheme val="minor"/>
    </font>
    <font>
      <u/>
      <sz val="11"/>
      <color theme="10"/>
      <name val="Calibri"/>
      <family val="2"/>
      <scheme val="minor"/>
    </font>
    <font>
      <b/>
      <sz val="10"/>
      <color theme="0"/>
      <name val="Arial"/>
      <family val="2"/>
    </font>
    <font>
      <b/>
      <sz val="9"/>
      <name val="Arial"/>
      <family val="2"/>
    </font>
    <font>
      <sz val="8"/>
      <color indexed="10"/>
      <name val="Arial"/>
      <family val="2"/>
    </font>
    <font>
      <sz val="10"/>
      <color rgb="FFFF0000"/>
      <name val="Arial"/>
      <family val="2"/>
    </font>
    <font>
      <sz val="8"/>
      <color rgb="FFFF0000"/>
      <name val="Arial"/>
      <family val="2"/>
    </font>
    <font>
      <sz val="10"/>
      <color theme="1"/>
      <name val="Arial"/>
      <family val="2"/>
    </font>
  </fonts>
  <fills count="11">
    <fill>
      <patternFill patternType="none"/>
    </fill>
    <fill>
      <patternFill patternType="gray125"/>
    </fill>
    <fill>
      <patternFill patternType="solid">
        <fgColor indexed="22"/>
        <bgColor indexed="22"/>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s>
  <borders count="80">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3" fontId="3"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14" fillId="0" borderId="0"/>
    <xf numFmtId="0" fontId="19" fillId="0" borderId="0"/>
    <xf numFmtId="9" fontId="3"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cellStyleXfs>
  <cellXfs count="351">
    <xf numFmtId="0" fontId="0" fillId="0" borderId="0" xfId="0"/>
    <xf numFmtId="0" fontId="3" fillId="0" borderId="0" xfId="0" applyFont="1" applyAlignment="1">
      <alignment horizontal="left"/>
    </xf>
    <xf numFmtId="0" fontId="3" fillId="0" borderId="0" xfId="0" applyFont="1"/>
    <xf numFmtId="164" fontId="3" fillId="0" borderId="1" xfId="0" applyNumberFormat="1" applyFont="1" applyBorder="1" applyProtection="1"/>
    <xf numFmtId="0" fontId="3" fillId="0" borderId="2" xfId="0" applyFont="1" applyBorder="1"/>
    <xf numFmtId="164" fontId="3" fillId="0" borderId="3" xfId="0" applyNumberFormat="1" applyFont="1" applyBorder="1" applyProtection="1"/>
    <xf numFmtId="166" fontId="3" fillId="0" borderId="3" xfId="0" applyNumberFormat="1" applyFont="1" applyBorder="1" applyProtection="1"/>
    <xf numFmtId="0" fontId="3" fillId="0" borderId="4" xfId="0" applyFont="1" applyBorder="1"/>
    <xf numFmtId="166" fontId="3" fillId="0" borderId="2" xfId="0" applyNumberFormat="1" applyFont="1" applyBorder="1" applyProtection="1"/>
    <xf numFmtId="164" fontId="3" fillId="0" borderId="5" xfId="0" applyNumberFormat="1" applyFont="1" applyBorder="1" applyAlignment="1" applyProtection="1">
      <alignment horizontal="left"/>
    </xf>
    <xf numFmtId="166" fontId="3" fillId="0" borderId="0" xfId="0" applyNumberFormat="1" applyFont="1" applyProtection="1"/>
    <xf numFmtId="0" fontId="1" fillId="0" borderId="0" xfId="0" applyFont="1"/>
    <xf numFmtId="0" fontId="5"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7" xfId="0" applyBorder="1"/>
    <xf numFmtId="0" fontId="3" fillId="0" borderId="8" xfId="0" applyFont="1" applyBorder="1" applyAlignment="1">
      <alignment horizontal="center"/>
    </xf>
    <xf numFmtId="0" fontId="1" fillId="0" borderId="9"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0" xfId="0" applyBorder="1"/>
    <xf numFmtId="0" fontId="6" fillId="0" borderId="0" xfId="0" applyFont="1"/>
    <xf numFmtId="164" fontId="4" fillId="0" borderId="12" xfId="0" applyNumberFormat="1" applyFont="1" applyBorder="1" applyAlignment="1" applyProtection="1">
      <alignment horizontal="left"/>
    </xf>
    <xf numFmtId="164" fontId="3" fillId="0" borderId="13" xfId="0" applyNumberFormat="1" applyFont="1" applyBorder="1" applyProtection="1"/>
    <xf numFmtId="164" fontId="7" fillId="0" borderId="13" xfId="0" applyNumberFormat="1" applyFont="1" applyBorder="1" applyProtection="1"/>
    <xf numFmtId="164" fontId="3" fillId="0" borderId="14" xfId="0" applyNumberFormat="1" applyFont="1" applyBorder="1" applyProtection="1"/>
    <xf numFmtId="164" fontId="3" fillId="0" borderId="0" xfId="0" applyNumberFormat="1" applyFont="1" applyBorder="1" applyProtection="1"/>
    <xf numFmtId="0" fontId="7" fillId="0" borderId="15" xfId="0" applyFont="1" applyBorder="1"/>
    <xf numFmtId="164" fontId="4" fillId="0" borderId="16" xfId="0" applyNumberFormat="1" applyFont="1" applyBorder="1" applyProtection="1"/>
    <xf numFmtId="164" fontId="3" fillId="0" borderId="16" xfId="0" applyNumberFormat="1" applyFont="1" applyBorder="1" applyProtection="1"/>
    <xf numFmtId="164" fontId="3" fillId="0" borderId="17" xfId="0" applyNumberFormat="1" applyFont="1" applyBorder="1" applyProtection="1"/>
    <xf numFmtId="0" fontId="3" fillId="0" borderId="17" xfId="0" applyFont="1" applyBorder="1"/>
    <xf numFmtId="164" fontId="7" fillId="0" borderId="17" xfId="0" applyNumberFormat="1" applyFont="1" applyBorder="1" applyProtection="1"/>
    <xf numFmtId="164" fontId="4" fillId="0" borderId="18" xfId="0" applyNumberFormat="1" applyFont="1" applyBorder="1" applyProtection="1"/>
    <xf numFmtId="164" fontId="4" fillId="0" borderId="0" xfId="0" applyNumberFormat="1" applyFont="1" applyBorder="1" applyProtection="1"/>
    <xf numFmtId="164" fontId="3" fillId="0" borderId="4" xfId="0" applyNumberFormat="1" applyFont="1" applyBorder="1" applyProtection="1"/>
    <xf numFmtId="164" fontId="3" fillId="0" borderId="19" xfId="0" applyNumberFormat="1" applyFont="1" applyBorder="1" applyProtection="1"/>
    <xf numFmtId="0" fontId="3" fillId="0" borderId="0" xfId="0" applyFont="1" applyBorder="1"/>
    <xf numFmtId="165" fontId="3" fillId="0" borderId="0" xfId="0" applyNumberFormat="1" applyFont="1" applyBorder="1" applyProtection="1"/>
    <xf numFmtId="166" fontId="3" fillId="0" borderId="0" xfId="0" applyNumberFormat="1" applyFont="1" applyBorder="1" applyAlignment="1" applyProtection="1">
      <alignment horizontal="left"/>
    </xf>
    <xf numFmtId="166" fontId="3" fillId="0" borderId="0" xfId="0" applyNumberFormat="1" applyFont="1" applyBorder="1" applyProtection="1"/>
    <xf numFmtId="166" fontId="3" fillId="0" borderId="19" xfId="0" applyNumberFormat="1" applyFont="1" applyBorder="1" applyProtection="1"/>
    <xf numFmtId="166" fontId="3" fillId="0" borderId="19" xfId="0" applyNumberFormat="1" applyFont="1" applyBorder="1" applyAlignment="1" applyProtection="1">
      <alignment horizontal="left"/>
    </xf>
    <xf numFmtId="0" fontId="3" fillId="0" borderId="0" xfId="0" applyFont="1" applyBorder="1" applyAlignment="1">
      <alignment horizontal="right"/>
    </xf>
    <xf numFmtId="0" fontId="3" fillId="0" borderId="0" xfId="0" quotePrefix="1" applyFont="1" applyBorder="1"/>
    <xf numFmtId="166" fontId="3" fillId="0" borderId="0" xfId="0" applyNumberFormat="1" applyFont="1" applyBorder="1" applyAlignment="1" applyProtection="1">
      <alignment horizontal="right"/>
    </xf>
    <xf numFmtId="166" fontId="3" fillId="0" borderId="0" xfId="0" quotePrefix="1" applyNumberFormat="1" applyFont="1" applyBorder="1" applyAlignment="1" applyProtection="1">
      <alignment horizontal="center"/>
    </xf>
    <xf numFmtId="0" fontId="3" fillId="0" borderId="20" xfId="0" applyFont="1" applyBorder="1"/>
    <xf numFmtId="165" fontId="3" fillId="0" borderId="20" xfId="0" applyNumberFormat="1" applyFont="1" applyBorder="1" applyProtection="1"/>
    <xf numFmtId="166" fontId="3" fillId="0" borderId="20" xfId="0" applyNumberFormat="1" applyFont="1" applyBorder="1" applyProtection="1"/>
    <xf numFmtId="166" fontId="3" fillId="0" borderId="20" xfId="0" applyNumberFormat="1" applyFont="1" applyBorder="1" applyAlignment="1" applyProtection="1">
      <alignment horizontal="right"/>
    </xf>
    <xf numFmtId="166" fontId="3" fillId="0" borderId="20" xfId="0" quotePrefix="1" applyNumberFormat="1" applyFont="1" applyBorder="1" applyAlignment="1" applyProtection="1">
      <alignment horizontal="center"/>
    </xf>
    <xf numFmtId="166" fontId="3" fillId="0" borderId="21" xfId="0" applyNumberFormat="1" applyFont="1" applyBorder="1" applyAlignment="1" applyProtection="1">
      <alignment horizontal="left"/>
    </xf>
    <xf numFmtId="0" fontId="3" fillId="0" borderId="12" xfId="0" applyFont="1" applyBorder="1" applyAlignment="1">
      <alignment horizontal="center"/>
    </xf>
    <xf numFmtId="0" fontId="3" fillId="0" borderId="1" xfId="0" applyFont="1" applyBorder="1" applyAlignment="1">
      <alignment horizontal="center"/>
    </xf>
    <xf numFmtId="0" fontId="0" fillId="0" borderId="22" xfId="0" applyBorder="1"/>
    <xf numFmtId="0" fontId="3" fillId="0" borderId="2" xfId="0" applyFont="1" applyBorder="1" applyAlignment="1">
      <alignment horizontal="left"/>
    </xf>
    <xf numFmtId="0" fontId="0" fillId="0" borderId="5" xfId="0" applyBorder="1" applyAlignment="1">
      <alignment horizontal="center"/>
    </xf>
    <xf numFmtId="0" fontId="3" fillId="0" borderId="23" xfId="0" applyFont="1" applyBorder="1" applyAlignment="1">
      <alignment horizontal="center"/>
    </xf>
    <xf numFmtId="0" fontId="0" fillId="2" borderId="12" xfId="0" applyFill="1" applyBorder="1"/>
    <xf numFmtId="0" fontId="0" fillId="2" borderId="14" xfId="0" applyFill="1" applyBorder="1"/>
    <xf numFmtId="0" fontId="0" fillId="2" borderId="4" xfId="0" applyFill="1" applyBorder="1"/>
    <xf numFmtId="0" fontId="0" fillId="2" borderId="19" xfId="0" applyFill="1" applyBorder="1"/>
    <xf numFmtId="0" fontId="0" fillId="2" borderId="5" xfId="0" applyFill="1" applyBorder="1"/>
    <xf numFmtId="0" fontId="0" fillId="2" borderId="21" xfId="0" applyFill="1" applyBorder="1"/>
    <xf numFmtId="0" fontId="0" fillId="0" borderId="12" xfId="0" applyBorder="1"/>
    <xf numFmtId="0" fontId="0" fillId="0" borderId="1" xfId="0" applyBorder="1"/>
    <xf numFmtId="0" fontId="0" fillId="0" borderId="5" xfId="0" applyBorder="1"/>
    <xf numFmtId="0" fontId="0" fillId="0" borderId="23" xfId="0" applyBorder="1"/>
    <xf numFmtId="0" fontId="0" fillId="0" borderId="0" xfId="0" applyBorder="1" applyAlignment="1">
      <alignment horizontal="center"/>
    </xf>
    <xf numFmtId="0" fontId="0" fillId="0" borderId="4" xfId="0" applyBorder="1"/>
    <xf numFmtId="0" fontId="0" fillId="0" borderId="2" xfId="0" applyBorder="1"/>
    <xf numFmtId="0" fontId="3" fillId="0" borderId="19" xfId="0" applyFont="1" applyBorder="1"/>
    <xf numFmtId="167" fontId="3" fillId="0" borderId="24" xfId="3" applyNumberFormat="1" applyFont="1" applyBorder="1"/>
    <xf numFmtId="2" fontId="0" fillId="0" borderId="24" xfId="0" applyNumberFormat="1" applyBorder="1"/>
    <xf numFmtId="0" fontId="0" fillId="0" borderId="24" xfId="0" applyBorder="1"/>
    <xf numFmtId="167" fontId="3" fillId="0" borderId="24" xfId="3" applyNumberFormat="1" applyBorder="1"/>
    <xf numFmtId="0" fontId="8" fillId="0" borderId="25" xfId="0" applyFont="1" applyBorder="1" applyAlignment="1">
      <alignment horizontal="left" vertical="top" wrapText="1"/>
    </xf>
    <xf numFmtId="0" fontId="0" fillId="0" borderId="26" xfId="0" applyBorder="1" applyAlignment="1"/>
    <xf numFmtId="10" fontId="3" fillId="0" borderId="0" xfId="0" applyNumberFormat="1" applyFont="1" applyBorder="1" applyAlignment="1" applyProtection="1">
      <alignment horizontal="left"/>
    </xf>
    <xf numFmtId="7" fontId="10" fillId="0" borderId="0" xfId="0" applyNumberFormat="1" applyFont="1"/>
    <xf numFmtId="7" fontId="11" fillId="0" borderId="0" xfId="0" applyNumberFormat="1" applyFont="1"/>
    <xf numFmtId="5" fontId="10" fillId="0" borderId="0" xfId="0" applyNumberFormat="1" applyFont="1"/>
    <xf numFmtId="7" fontId="0" fillId="0" borderId="0" xfId="0" applyNumberFormat="1"/>
    <xf numFmtId="0" fontId="0" fillId="0" borderId="0" xfId="0" applyBorder="1" applyAlignment="1">
      <alignment horizontal="left"/>
    </xf>
    <xf numFmtId="44" fontId="3" fillId="3" borderId="27" xfId="3" applyFont="1" applyFill="1" applyBorder="1" applyProtection="1"/>
    <xf numFmtId="167" fontId="3" fillId="3" borderId="27" xfId="3" applyNumberFormat="1" applyFont="1" applyFill="1" applyBorder="1" applyProtection="1"/>
    <xf numFmtId="0" fontId="3" fillId="3" borderId="17" xfId="0" applyFont="1" applyFill="1" applyBorder="1" applyAlignment="1">
      <alignment horizontal="left"/>
    </xf>
    <xf numFmtId="0" fontId="14" fillId="0" borderId="0" xfId="0" applyFont="1"/>
    <xf numFmtId="10" fontId="3" fillId="0" borderId="0" xfId="0" applyNumberFormat="1" applyFont="1"/>
    <xf numFmtId="0" fontId="3" fillId="0" borderId="0" xfId="0" applyFont="1" applyFill="1" applyBorder="1"/>
    <xf numFmtId="0" fontId="15" fillId="0" borderId="4" xfId="0" applyFont="1" applyBorder="1" applyAlignment="1">
      <alignment horizontal="left"/>
    </xf>
    <xf numFmtId="10" fontId="3" fillId="3" borderId="28" xfId="9" applyNumberFormat="1" applyFont="1" applyFill="1" applyBorder="1"/>
    <xf numFmtId="164" fontId="3" fillId="0" borderId="29" xfId="0" applyNumberFormat="1" applyFont="1" applyBorder="1" applyAlignment="1" applyProtection="1">
      <alignment horizontal="center"/>
    </xf>
    <xf numFmtId="0" fontId="0" fillId="0" borderId="0" xfId="0" applyAlignment="1">
      <alignment horizontal="left"/>
    </xf>
    <xf numFmtId="0" fontId="0" fillId="0" borderId="20" xfId="0" applyBorder="1" applyAlignment="1">
      <alignment horizontal="left"/>
    </xf>
    <xf numFmtId="0" fontId="3" fillId="0" borderId="20" xfId="0" applyFont="1" applyBorder="1" applyAlignment="1">
      <alignment horizontal="left"/>
    </xf>
    <xf numFmtId="0" fontId="0" fillId="0" borderId="30" xfId="0" applyBorder="1" applyAlignment="1">
      <alignment horizontal="center" wrapText="1"/>
    </xf>
    <xf numFmtId="0" fontId="3" fillId="3" borderId="17" xfId="0" applyFont="1" applyFill="1" applyBorder="1"/>
    <xf numFmtId="0" fontId="0" fillId="0" borderId="13" xfId="0" applyBorder="1"/>
    <xf numFmtId="0" fontId="0" fillId="0" borderId="20" xfId="0" applyBorder="1" applyAlignment="1">
      <alignment horizontal="center"/>
    </xf>
    <xf numFmtId="0" fontId="0" fillId="0" borderId="20" xfId="0" applyBorder="1"/>
    <xf numFmtId="167" fontId="3" fillId="4" borderId="31" xfId="3" applyNumberFormat="1" applyFill="1" applyBorder="1"/>
    <xf numFmtId="0" fontId="0" fillId="0" borderId="19" xfId="0" applyBorder="1"/>
    <xf numFmtId="167" fontId="3" fillId="3" borderId="32" xfId="3" applyNumberFormat="1" applyFill="1" applyBorder="1" applyAlignment="1">
      <alignment horizontal="left"/>
    </xf>
    <xf numFmtId="0" fontId="0" fillId="2" borderId="13" xfId="0" applyFill="1" applyBorder="1"/>
    <xf numFmtId="0" fontId="0" fillId="2" borderId="0" xfId="0" applyFill="1" applyBorder="1"/>
    <xf numFmtId="0" fontId="3" fillId="0" borderId="13" xfId="0" applyFont="1" applyBorder="1" applyAlignment="1">
      <alignment horizontal="center"/>
    </xf>
    <xf numFmtId="0" fontId="3" fillId="0" borderId="0" xfId="0" applyFont="1" applyBorder="1" applyAlignment="1">
      <alignment horizontal="center"/>
    </xf>
    <xf numFmtId="0" fontId="0" fillId="0" borderId="14" xfId="0" applyBorder="1"/>
    <xf numFmtId="0" fontId="0" fillId="0" borderId="21" xfId="0" applyBorder="1"/>
    <xf numFmtId="167" fontId="3" fillId="3" borderId="33" xfId="3" applyNumberFormat="1" applyFont="1" applyFill="1" applyBorder="1"/>
    <xf numFmtId="44" fontId="0" fillId="0" borderId="0" xfId="0" applyNumberFormat="1"/>
    <xf numFmtId="0" fontId="0" fillId="3" borderId="0" xfId="0" applyFill="1"/>
    <xf numFmtId="0" fontId="0" fillId="3" borderId="17" xfId="0" applyFill="1" applyBorder="1"/>
    <xf numFmtId="0" fontId="0" fillId="3" borderId="34" xfId="0" applyFill="1" applyBorder="1"/>
    <xf numFmtId="42" fontId="0" fillId="0" borderId="5" xfId="0" applyNumberFormat="1" applyBorder="1"/>
    <xf numFmtId="42" fontId="0" fillId="0" borderId="12" xfId="0" applyNumberFormat="1" applyBorder="1"/>
    <xf numFmtId="164" fontId="4" fillId="0" borderId="13" xfId="0" applyNumberFormat="1" applyFont="1" applyBorder="1" applyAlignment="1" applyProtection="1">
      <alignment horizontal="left"/>
    </xf>
    <xf numFmtId="164" fontId="3" fillId="0" borderId="0" xfId="0" applyNumberFormat="1" applyFont="1" applyBorder="1" applyAlignment="1" applyProtection="1">
      <alignment horizontal="left"/>
    </xf>
    <xf numFmtId="0" fontId="3" fillId="0" borderId="0" xfId="0" applyFont="1" applyBorder="1" applyAlignment="1">
      <alignment horizontal="left"/>
    </xf>
    <xf numFmtId="164" fontId="3" fillId="0" borderId="20" xfId="0" applyNumberFormat="1" applyFont="1" applyBorder="1" applyAlignment="1" applyProtection="1">
      <alignment horizontal="left"/>
    </xf>
    <xf numFmtId="0" fontId="3" fillId="3" borderId="0" xfId="0" applyFont="1" applyFill="1" applyAlignment="1">
      <alignment horizontal="left"/>
    </xf>
    <xf numFmtId="0" fontId="0" fillId="0" borderId="35" xfId="0" applyBorder="1"/>
    <xf numFmtId="44" fontId="3" fillId="3" borderId="23" xfId="3" applyNumberFormat="1" applyFont="1" applyFill="1" applyBorder="1" applyProtection="1"/>
    <xf numFmtId="9" fontId="0" fillId="4" borderId="36" xfId="0" applyNumberFormat="1" applyFill="1" applyBorder="1" applyAlignment="1">
      <alignment horizontal="right"/>
    </xf>
    <xf numFmtId="0" fontId="0" fillId="0" borderId="37" xfId="0" applyBorder="1"/>
    <xf numFmtId="9" fontId="3" fillId="4" borderId="36" xfId="9" applyFill="1" applyBorder="1" applyAlignment="1">
      <alignment horizontal="right"/>
    </xf>
    <xf numFmtId="0" fontId="0" fillId="0" borderId="30" xfId="0" applyBorder="1" applyAlignment="1">
      <alignment horizontal="center"/>
    </xf>
    <xf numFmtId="9" fontId="3" fillId="4" borderId="38" xfId="9" applyFont="1" applyFill="1" applyBorder="1" applyAlignment="1">
      <alignment horizontal="right"/>
    </xf>
    <xf numFmtId="9" fontId="3" fillId="4" borderId="39" xfId="9" applyFont="1" applyFill="1" applyBorder="1" applyAlignment="1">
      <alignment horizontal="right"/>
    </xf>
    <xf numFmtId="44" fontId="3" fillId="0" borderId="0" xfId="3" applyNumberFormat="1" applyFill="1" applyBorder="1"/>
    <xf numFmtId="167" fontId="3" fillId="3" borderId="35" xfId="3" applyNumberFormat="1" applyFill="1" applyBorder="1"/>
    <xf numFmtId="167" fontId="3" fillId="3" borderId="31" xfId="3" applyNumberFormat="1" applyFill="1" applyBorder="1"/>
    <xf numFmtId="167" fontId="3" fillId="3" borderId="40" xfId="3" applyNumberFormat="1" applyFill="1" applyBorder="1"/>
    <xf numFmtId="167" fontId="3" fillId="4" borderId="41" xfId="3" applyNumberFormat="1" applyFont="1" applyFill="1" applyBorder="1"/>
    <xf numFmtId="2" fontId="0" fillId="4" borderId="41" xfId="0" applyNumberFormat="1" applyFill="1" applyBorder="1"/>
    <xf numFmtId="0" fontId="0" fillId="4" borderId="41" xfId="0" applyFill="1" applyBorder="1"/>
    <xf numFmtId="167" fontId="3" fillId="4" borderId="31" xfId="3" applyNumberFormat="1" applyFont="1" applyFill="1" applyBorder="1"/>
    <xf numFmtId="2" fontId="0" fillId="4" borderId="31" xfId="0" applyNumberFormat="1" applyFill="1" applyBorder="1"/>
    <xf numFmtId="0" fontId="0" fillId="4" borderId="31" xfId="0" applyFill="1" applyBorder="1"/>
    <xf numFmtId="0" fontId="0" fillId="4" borderId="42" xfId="0" applyFill="1" applyBorder="1" applyAlignment="1"/>
    <xf numFmtId="0" fontId="0" fillId="4" borderId="43" xfId="0" applyFill="1" applyBorder="1" applyAlignment="1"/>
    <xf numFmtId="0" fontId="0" fillId="4" borderId="44" xfId="0" applyFill="1" applyBorder="1" applyAlignment="1"/>
    <xf numFmtId="167" fontId="3" fillId="4" borderId="35" xfId="3" applyNumberFormat="1" applyFont="1" applyFill="1" applyBorder="1"/>
    <xf numFmtId="2" fontId="0" fillId="4" borderId="35" xfId="0" applyNumberFormat="1" applyFill="1" applyBorder="1"/>
    <xf numFmtId="0" fontId="0" fillId="4" borderId="35" xfId="0" applyFill="1" applyBorder="1"/>
    <xf numFmtId="0" fontId="0" fillId="4" borderId="45" xfId="0" applyFill="1" applyBorder="1" applyAlignment="1"/>
    <xf numFmtId="167" fontId="3" fillId="4" borderId="40" xfId="3" applyNumberFormat="1" applyFont="1" applyFill="1" applyBorder="1"/>
    <xf numFmtId="2" fontId="0" fillId="4" borderId="40" xfId="0" applyNumberFormat="1" applyFill="1" applyBorder="1"/>
    <xf numFmtId="0" fontId="0" fillId="4" borderId="40" xfId="0" applyFill="1" applyBorder="1"/>
    <xf numFmtId="10" fontId="3" fillId="4" borderId="28" xfId="9" applyNumberFormat="1" applyFont="1" applyFill="1" applyBorder="1"/>
    <xf numFmtId="0" fontId="0" fillId="5" borderId="46" xfId="0" applyFill="1" applyBorder="1"/>
    <xf numFmtId="0" fontId="0" fillId="5" borderId="47" xfId="0" applyFill="1" applyBorder="1" applyAlignment="1">
      <alignment horizontal="left"/>
    </xf>
    <xf numFmtId="167" fontId="3" fillId="3" borderId="48" xfId="3" applyNumberFormat="1" applyFill="1" applyBorder="1"/>
    <xf numFmtId="167" fontId="3" fillId="4" borderId="48" xfId="3" applyNumberFormat="1" applyFill="1" applyBorder="1"/>
    <xf numFmtId="167" fontId="3" fillId="4" borderId="32" xfId="3" applyNumberFormat="1" applyFill="1" applyBorder="1"/>
    <xf numFmtId="167" fontId="3" fillId="3" borderId="49" xfId="3" applyNumberFormat="1" applyFill="1" applyBorder="1"/>
    <xf numFmtId="0" fontId="0" fillId="5" borderId="21" xfId="0" applyFill="1" applyBorder="1" applyAlignment="1">
      <alignment horizontal="left"/>
    </xf>
    <xf numFmtId="9" fontId="3" fillId="4" borderId="50" xfId="9" applyFill="1" applyBorder="1"/>
    <xf numFmtId="167" fontId="0" fillId="4" borderId="51" xfId="3" applyNumberFormat="1" applyFont="1" applyFill="1" applyBorder="1"/>
    <xf numFmtId="167" fontId="0" fillId="3" borderId="30" xfId="3" applyNumberFormat="1" applyFont="1" applyFill="1" applyBorder="1"/>
    <xf numFmtId="0" fontId="8" fillId="3" borderId="40" xfId="0" applyFont="1" applyFill="1" applyBorder="1" applyAlignment="1">
      <alignment horizontal="center"/>
    </xf>
    <xf numFmtId="0" fontId="8" fillId="3" borderId="40" xfId="0" applyFont="1" applyFill="1" applyBorder="1" applyAlignment="1">
      <alignment horizontal="center" wrapText="1"/>
    </xf>
    <xf numFmtId="0" fontId="8" fillId="3" borderId="52" xfId="0" applyFont="1" applyFill="1" applyBorder="1" applyAlignment="1">
      <alignment horizontal="center" wrapText="1"/>
    </xf>
    <xf numFmtId="0" fontId="8" fillId="3" borderId="53" xfId="0" applyFont="1" applyFill="1" applyBorder="1" applyAlignment="1">
      <alignment horizontal="center" wrapText="1"/>
    </xf>
    <xf numFmtId="167" fontId="3" fillId="3" borderId="52" xfId="3" applyNumberFormat="1" applyFont="1" applyFill="1" applyBorder="1"/>
    <xf numFmtId="167" fontId="3" fillId="3" borderId="54" xfId="0" applyNumberFormat="1" applyFont="1" applyFill="1" applyBorder="1"/>
    <xf numFmtId="0" fontId="3" fillId="0" borderId="0" xfId="0" applyFont="1" applyBorder="1" applyAlignment="1"/>
    <xf numFmtId="0" fontId="0" fillId="3" borderId="17" xfId="0" applyFill="1" applyBorder="1" applyAlignment="1">
      <alignment horizontal="left"/>
    </xf>
    <xf numFmtId="0" fontId="0" fillId="3" borderId="55" xfId="0" applyFill="1" applyBorder="1" applyAlignment="1">
      <alignment horizontal="left"/>
    </xf>
    <xf numFmtId="0" fontId="8" fillId="3" borderId="48" xfId="0" applyFont="1" applyFill="1" applyBorder="1" applyAlignment="1"/>
    <xf numFmtId="0" fontId="8" fillId="3" borderId="37" xfId="0" applyFont="1" applyFill="1" applyBorder="1" applyAlignment="1"/>
    <xf numFmtId="167" fontId="3" fillId="4" borderId="27" xfId="3" applyNumberFormat="1" applyFont="1" applyFill="1" applyBorder="1" applyProtection="1">
      <protection locked="0"/>
    </xf>
    <xf numFmtId="167" fontId="3" fillId="6" borderId="48" xfId="3" applyNumberFormat="1" applyFill="1" applyBorder="1"/>
    <xf numFmtId="164" fontId="3" fillId="0" borderId="4" xfId="0" applyNumberFormat="1" applyFont="1" applyBorder="1" applyAlignment="1" applyProtection="1">
      <alignment horizontal="left"/>
    </xf>
    <xf numFmtId="0" fontId="3" fillId="0" borderId="4" xfId="0" applyFont="1" applyBorder="1" applyAlignment="1">
      <alignment horizontal="center"/>
    </xf>
    <xf numFmtId="0" fontId="3" fillId="0" borderId="4" xfId="0" applyFont="1" applyBorder="1" applyAlignment="1">
      <alignment horizontal="left"/>
    </xf>
    <xf numFmtId="0" fontId="3" fillId="7" borderId="31" xfId="0" applyFont="1" applyFill="1" applyBorder="1" applyAlignment="1">
      <alignment horizontal="left" wrapText="1"/>
    </xf>
    <xf numFmtId="0" fontId="3" fillId="3" borderId="48" xfId="0" applyFont="1" applyFill="1" applyBorder="1" applyAlignment="1">
      <alignment horizontal="right"/>
    </xf>
    <xf numFmtId="0" fontId="3" fillId="3" borderId="0" xfId="0" applyFont="1" applyFill="1" applyAlignment="1"/>
    <xf numFmtId="0" fontId="3" fillId="3" borderId="17" xfId="0" applyFont="1" applyFill="1" applyBorder="1" applyAlignment="1"/>
    <xf numFmtId="0" fontId="3" fillId="0" borderId="0" xfId="0" applyFont="1" applyFill="1" applyAlignment="1">
      <alignment horizontal="center"/>
    </xf>
    <xf numFmtId="0" fontId="8" fillId="3" borderId="58" xfId="0" applyFont="1" applyFill="1" applyBorder="1" applyAlignment="1">
      <alignment horizontal="right"/>
    </xf>
    <xf numFmtId="44" fontId="22" fillId="3" borderId="59" xfId="3" applyNumberFormat="1" applyFont="1" applyFill="1" applyBorder="1" applyAlignment="1">
      <alignment horizontal="left" wrapText="1"/>
    </xf>
    <xf numFmtId="0" fontId="18" fillId="3" borderId="58" xfId="0" applyFont="1" applyFill="1" applyBorder="1" applyAlignment="1"/>
    <xf numFmtId="0" fontId="18" fillId="3" borderId="40" xfId="0" applyFont="1" applyFill="1" applyBorder="1" applyAlignment="1"/>
    <xf numFmtId="0" fontId="18" fillId="3" borderId="52" xfId="0" applyFont="1" applyFill="1" applyBorder="1" applyAlignment="1"/>
    <xf numFmtId="0" fontId="8" fillId="3" borderId="31" xfId="0" applyFont="1" applyFill="1" applyBorder="1" applyAlignment="1"/>
    <xf numFmtId="0" fontId="8" fillId="3" borderId="36" xfId="0" applyFont="1" applyFill="1" applyBorder="1" applyAlignment="1"/>
    <xf numFmtId="0" fontId="3" fillId="7" borderId="34" xfId="0" applyFont="1" applyFill="1" applyBorder="1" applyAlignment="1">
      <alignment wrapText="1"/>
    </xf>
    <xf numFmtId="0" fontId="3" fillId="7" borderId="55" xfId="0" applyFont="1" applyFill="1" applyBorder="1" applyAlignment="1">
      <alignment wrapText="1"/>
    </xf>
    <xf numFmtId="0" fontId="3" fillId="7" borderId="63" xfId="0" applyFont="1" applyFill="1" applyBorder="1" applyAlignment="1">
      <alignment wrapText="1"/>
    </xf>
    <xf numFmtId="7" fontId="9" fillId="0" borderId="0" xfId="0" applyNumberFormat="1" applyFont="1" applyProtection="1">
      <protection locked="0"/>
    </xf>
    <xf numFmtId="7" fontId="10" fillId="0" borderId="0" xfId="0" applyNumberFormat="1" applyFont="1" applyProtection="1">
      <protection locked="0"/>
    </xf>
    <xf numFmtId="0" fontId="10" fillId="0" borderId="0" xfId="0" applyFont="1" applyProtection="1">
      <protection locked="0"/>
    </xf>
    <xf numFmtId="7" fontId="9" fillId="3" borderId="34" xfId="0" applyNumberFormat="1" applyFont="1" applyFill="1" applyBorder="1" applyProtection="1">
      <protection locked="0"/>
    </xf>
    <xf numFmtId="7" fontId="9" fillId="0" borderId="0" xfId="0" applyNumberFormat="1" applyFont="1" applyAlignment="1" applyProtection="1">
      <alignment horizontal="center"/>
      <protection locked="0"/>
    </xf>
    <xf numFmtId="7" fontId="9" fillId="3" borderId="31" xfId="0" applyNumberFormat="1" applyFont="1" applyFill="1" applyBorder="1" applyProtection="1">
      <protection locked="0"/>
    </xf>
    <xf numFmtId="7" fontId="9" fillId="3" borderId="31" xfId="0" applyNumberFormat="1" applyFont="1" applyFill="1" applyBorder="1" applyAlignment="1" applyProtection="1">
      <alignment horizontal="center"/>
      <protection locked="0"/>
    </xf>
    <xf numFmtId="7" fontId="10" fillId="3" borderId="31" xfId="0" applyNumberFormat="1" applyFont="1" applyFill="1" applyBorder="1" applyProtection="1">
      <protection locked="0"/>
    </xf>
    <xf numFmtId="7" fontId="10" fillId="0" borderId="31" xfId="0" applyNumberFormat="1" applyFont="1" applyBorder="1" applyProtection="1">
      <protection locked="0"/>
    </xf>
    <xf numFmtId="7" fontId="9" fillId="0" borderId="31" xfId="0" applyNumberFormat="1" applyFont="1" applyBorder="1" applyProtection="1">
      <protection locked="0"/>
    </xf>
    <xf numFmtId="5" fontId="10" fillId="4" borderId="31" xfId="0" applyNumberFormat="1" applyFont="1" applyFill="1" applyBorder="1" applyProtection="1">
      <protection locked="0"/>
    </xf>
    <xf numFmtId="9" fontId="10" fillId="4" borderId="31" xfId="9" applyFont="1" applyFill="1" applyBorder="1" applyProtection="1">
      <protection locked="0"/>
    </xf>
    <xf numFmtId="5" fontId="10" fillId="3" borderId="31" xfId="0" applyNumberFormat="1" applyFont="1" applyFill="1" applyBorder="1" applyProtection="1">
      <protection locked="0"/>
    </xf>
    <xf numFmtId="7" fontId="9" fillId="3" borderId="31" xfId="0" applyNumberFormat="1" applyFont="1" applyFill="1" applyBorder="1" applyProtection="1"/>
    <xf numFmtId="5" fontId="9" fillId="3" borderId="31" xfId="0" applyNumberFormat="1" applyFont="1" applyFill="1" applyBorder="1" applyProtection="1">
      <protection locked="0"/>
    </xf>
    <xf numFmtId="7" fontId="10" fillId="3" borderId="31" xfId="0" quotePrefix="1" applyNumberFormat="1" applyFont="1" applyFill="1" applyBorder="1" applyAlignment="1" applyProtection="1">
      <alignment horizontal="left"/>
    </xf>
    <xf numFmtId="10" fontId="10" fillId="3" borderId="31" xfId="9" applyNumberFormat="1" applyFont="1" applyFill="1" applyBorder="1" applyProtection="1">
      <protection locked="0"/>
    </xf>
    <xf numFmtId="43" fontId="10" fillId="3" borderId="31" xfId="1" applyFont="1" applyFill="1" applyBorder="1" applyProtection="1"/>
    <xf numFmtId="5" fontId="9" fillId="3" borderId="31" xfId="0" applyNumberFormat="1" applyFont="1" applyFill="1" applyBorder="1" applyProtection="1"/>
    <xf numFmtId="5" fontId="10" fillId="0" borderId="31" xfId="0" applyNumberFormat="1" applyFont="1" applyBorder="1" applyProtection="1">
      <protection locked="0"/>
    </xf>
    <xf numFmtId="7" fontId="10" fillId="3" borderId="31" xfId="0" applyNumberFormat="1" applyFont="1" applyFill="1" applyBorder="1" applyProtection="1"/>
    <xf numFmtId="5" fontId="10" fillId="3" borderId="31" xfId="0" applyNumberFormat="1" applyFont="1" applyFill="1" applyBorder="1" applyProtection="1"/>
    <xf numFmtId="7" fontId="12" fillId="3" borderId="31" xfId="0" applyNumberFormat="1" applyFont="1" applyFill="1" applyBorder="1" applyProtection="1"/>
    <xf numFmtId="5" fontId="9" fillId="0" borderId="31" xfId="0" applyNumberFormat="1" applyFont="1" applyBorder="1" applyProtection="1">
      <protection locked="0"/>
    </xf>
    <xf numFmtId="9" fontId="10" fillId="4" borderId="31" xfId="9" applyNumberFormat="1" applyFont="1" applyFill="1" applyBorder="1" applyProtection="1">
      <protection locked="0"/>
    </xf>
    <xf numFmtId="7" fontId="12" fillId="3" borderId="31" xfId="0" applyNumberFormat="1" applyFont="1" applyFill="1" applyBorder="1" applyProtection="1">
      <protection locked="0"/>
    </xf>
    <xf numFmtId="7" fontId="6" fillId="3" borderId="31" xfId="0" applyNumberFormat="1" applyFont="1" applyFill="1" applyBorder="1" applyProtection="1"/>
    <xf numFmtId="9" fontId="10" fillId="3" borderId="31" xfId="9" applyFont="1" applyFill="1" applyBorder="1" applyProtection="1"/>
    <xf numFmtId="10" fontId="9" fillId="3" borderId="31" xfId="9" applyNumberFormat="1" applyFont="1" applyFill="1" applyBorder="1" applyProtection="1"/>
    <xf numFmtId="7" fontId="10" fillId="0" borderId="31" xfId="0" applyNumberFormat="1" applyFont="1" applyBorder="1" applyProtection="1"/>
    <xf numFmtId="7" fontId="10" fillId="0" borderId="0" xfId="0" applyNumberFormat="1" applyFont="1" applyProtection="1"/>
    <xf numFmtId="7" fontId="0" fillId="0" borderId="0" xfId="0" applyNumberFormat="1" applyProtection="1"/>
    <xf numFmtId="7" fontId="9" fillId="3" borderId="31" xfId="0" quotePrefix="1" applyNumberFormat="1" applyFont="1" applyFill="1" applyBorder="1" applyProtection="1"/>
    <xf numFmtId="5" fontId="9" fillId="9" borderId="31" xfId="0" applyNumberFormat="1" applyFont="1" applyFill="1" applyBorder="1" applyProtection="1"/>
    <xf numFmtId="7" fontId="3" fillId="0" borderId="0" xfId="0" applyNumberFormat="1" applyFont="1" applyProtection="1"/>
    <xf numFmtId="44" fontId="10" fillId="3" borderId="31" xfId="0" applyNumberFormat="1" applyFont="1" applyFill="1" applyBorder="1" applyProtection="1"/>
    <xf numFmtId="7" fontId="24" fillId="3" borderId="31" xfId="0" applyNumberFormat="1" applyFont="1" applyFill="1" applyBorder="1" applyProtection="1"/>
    <xf numFmtId="5" fontId="25" fillId="3" borderId="31" xfId="0" applyNumberFormat="1" applyFont="1" applyFill="1" applyBorder="1" applyAlignment="1" applyProtection="1">
      <alignment horizontal="right"/>
    </xf>
    <xf numFmtId="7" fontId="10" fillId="0" borderId="31" xfId="0" applyNumberFormat="1" applyFont="1" applyFill="1" applyBorder="1" applyProtection="1"/>
    <xf numFmtId="7" fontId="24" fillId="0" borderId="31" xfId="0" applyNumberFormat="1" applyFont="1" applyFill="1" applyBorder="1" applyProtection="1"/>
    <xf numFmtId="5" fontId="25" fillId="0" borderId="31" xfId="0" applyNumberFormat="1" applyFont="1" applyFill="1" applyBorder="1" applyAlignment="1" applyProtection="1">
      <alignment horizontal="right"/>
    </xf>
    <xf numFmtId="7" fontId="10" fillId="0" borderId="0" xfId="0" applyNumberFormat="1" applyFont="1" applyFill="1" applyProtection="1"/>
    <xf numFmtId="7" fontId="0" fillId="0" borderId="0" xfId="0" applyNumberFormat="1" applyFill="1" applyProtection="1"/>
    <xf numFmtId="7" fontId="0" fillId="3" borderId="31" xfId="0" applyNumberFormat="1" applyFill="1" applyBorder="1" applyProtection="1"/>
    <xf numFmtId="7" fontId="0" fillId="0" borderId="31" xfId="0" applyNumberFormat="1" applyBorder="1" applyProtection="1"/>
    <xf numFmtId="0" fontId="3" fillId="0" borderId="0" xfId="0" applyFont="1" applyFill="1" applyAlignment="1"/>
    <xf numFmtId="0" fontId="3" fillId="0" borderId="0" xfId="0" applyFont="1" applyFill="1" applyAlignment="1" applyProtection="1">
      <protection locked="0"/>
    </xf>
    <xf numFmtId="2" fontId="3" fillId="0" borderId="0" xfId="0" applyNumberFormat="1" applyFont="1" applyFill="1" applyAlignment="1" applyProtection="1">
      <protection locked="0"/>
    </xf>
    <xf numFmtId="168" fontId="3" fillId="0" borderId="0" xfId="0" applyNumberFormat="1" applyFont="1" applyFill="1" applyAlignment="1"/>
    <xf numFmtId="1" fontId="3" fillId="0" borderId="0" xfId="0" applyNumberFormat="1" applyFont="1" applyFill="1" applyAlignment="1" applyProtection="1">
      <protection locked="0"/>
    </xf>
    <xf numFmtId="1" fontId="3" fillId="0" borderId="0" xfId="0" applyNumberFormat="1" applyFont="1" applyFill="1" applyAlignment="1"/>
    <xf numFmtId="44" fontId="3" fillId="3" borderId="34" xfId="3" applyFont="1" applyFill="1" applyBorder="1" applyAlignment="1"/>
    <xf numFmtId="168" fontId="3" fillId="6" borderId="34" xfId="1" applyNumberFormat="1" applyFont="1" applyFill="1" applyBorder="1" applyAlignment="1" applyProtection="1">
      <protection locked="0"/>
    </xf>
    <xf numFmtId="44" fontId="3" fillId="3" borderId="36" xfId="3" applyNumberFormat="1" applyFont="1" applyFill="1" applyBorder="1" applyAlignment="1"/>
    <xf numFmtId="0" fontId="3" fillId="7" borderId="31" xfId="0" applyFont="1" applyFill="1" applyBorder="1" applyAlignment="1">
      <alignment wrapText="1"/>
    </xf>
    <xf numFmtId="44" fontId="3" fillId="7" borderId="34" xfId="3" applyFont="1" applyFill="1" applyBorder="1" applyAlignment="1"/>
    <xf numFmtId="0" fontId="3" fillId="3" borderId="37" xfId="0" applyFont="1" applyFill="1" applyBorder="1" applyAlignment="1"/>
    <xf numFmtId="168" fontId="8" fillId="3" borderId="59" xfId="1" applyNumberFormat="1" applyFont="1" applyFill="1" applyBorder="1" applyAlignment="1"/>
    <xf numFmtId="168" fontId="8" fillId="3" borderId="60" xfId="1" applyNumberFormat="1" applyFont="1" applyFill="1" applyBorder="1" applyAlignment="1"/>
    <xf numFmtId="44" fontId="8" fillId="3" borderId="54" xfId="3" applyNumberFormat="1" applyFont="1" applyFill="1" applyBorder="1" applyAlignment="1"/>
    <xf numFmtId="0" fontId="26" fillId="7" borderId="31" xfId="0" applyFont="1" applyFill="1" applyBorder="1" applyAlignment="1">
      <alignment horizontal="left" wrapText="1"/>
    </xf>
    <xf numFmtId="0" fontId="10" fillId="3" borderId="31" xfId="0" applyNumberFormat="1" applyFont="1" applyFill="1" applyBorder="1" applyAlignment="1" applyProtection="1">
      <alignment wrapText="1"/>
      <protection locked="0"/>
    </xf>
    <xf numFmtId="7" fontId="10" fillId="0" borderId="0" xfId="0" applyNumberFormat="1" applyFont="1" applyAlignment="1" applyProtection="1">
      <alignment wrapText="1"/>
      <protection locked="0"/>
    </xf>
    <xf numFmtId="7" fontId="1" fillId="10" borderId="28" xfId="0" applyNumberFormat="1" applyFont="1" applyFill="1" applyBorder="1" applyProtection="1"/>
    <xf numFmtId="0" fontId="8" fillId="3" borderId="56" xfId="0" applyFont="1" applyFill="1" applyBorder="1" applyAlignment="1">
      <alignment horizontal="left"/>
    </xf>
    <xf numFmtId="0" fontId="8" fillId="3" borderId="57" xfId="0" applyFont="1" applyFill="1" applyBorder="1" applyAlignment="1">
      <alignment horizontal="left"/>
    </xf>
    <xf numFmtId="0" fontId="3" fillId="4" borderId="57" xfId="0" applyNumberFormat="1" applyFont="1" applyFill="1" applyBorder="1" applyAlignment="1" applyProtection="1">
      <alignment horizontal="center" wrapText="1"/>
      <protection locked="0"/>
    </xf>
    <xf numFmtId="0" fontId="3" fillId="4" borderId="61" xfId="0" applyNumberFormat="1" applyFont="1" applyFill="1" applyBorder="1" applyAlignment="1" applyProtection="1">
      <alignment horizontal="center" wrapText="1"/>
      <protection locked="0"/>
    </xf>
    <xf numFmtId="0" fontId="21" fillId="8" borderId="62" xfId="0" quotePrefix="1" applyFont="1" applyFill="1" applyBorder="1" applyAlignment="1">
      <alignment horizontal="left" wrapText="1"/>
    </xf>
    <xf numFmtId="0" fontId="21" fillId="8" borderId="55" xfId="0" applyFont="1" applyFill="1" applyBorder="1" applyAlignment="1">
      <alignment horizontal="left" wrapText="1"/>
    </xf>
    <xf numFmtId="0" fontId="21" fillId="8" borderId="63" xfId="0" applyFont="1" applyFill="1" applyBorder="1" applyAlignment="1">
      <alignment horizontal="left" wrapText="1"/>
    </xf>
    <xf numFmtId="0" fontId="21" fillId="8" borderId="62" xfId="0" applyFont="1" applyFill="1" applyBorder="1" applyAlignment="1">
      <alignment horizontal="left" wrapText="1"/>
    </xf>
    <xf numFmtId="0" fontId="3" fillId="7" borderId="34" xfId="0" applyFont="1" applyFill="1" applyBorder="1" applyAlignment="1">
      <alignment horizontal="left" wrapText="1"/>
    </xf>
    <xf numFmtId="0" fontId="3" fillId="7" borderId="55" xfId="0" applyFont="1" applyFill="1" applyBorder="1" applyAlignment="1">
      <alignment horizontal="left" wrapText="1"/>
    </xf>
    <xf numFmtId="0" fontId="3" fillId="7" borderId="63" xfId="0" applyFont="1" applyFill="1" applyBorder="1" applyAlignment="1">
      <alignment horizontal="left" wrapText="1"/>
    </xf>
    <xf numFmtId="0" fontId="3" fillId="3" borderId="60" xfId="0" applyFont="1" applyFill="1" applyBorder="1" applyAlignment="1">
      <alignment horizontal="left"/>
    </xf>
    <xf numFmtId="0" fontId="3" fillId="3" borderId="78" xfId="0" applyFont="1" applyFill="1" applyBorder="1" applyAlignment="1">
      <alignment horizontal="left"/>
    </xf>
    <xf numFmtId="0" fontId="3" fillId="3" borderId="79" xfId="0" applyFont="1" applyFill="1" applyBorder="1" applyAlignment="1">
      <alignment horizontal="left"/>
    </xf>
    <xf numFmtId="0" fontId="16" fillId="3" borderId="56" xfId="0" applyFont="1" applyFill="1" applyBorder="1" applyAlignment="1">
      <alignment horizontal="center" wrapText="1"/>
    </xf>
    <xf numFmtId="0" fontId="16" fillId="3" borderId="57" xfId="0" applyFont="1" applyFill="1" applyBorder="1" applyAlignment="1">
      <alignment horizontal="center" wrapText="1"/>
    </xf>
    <xf numFmtId="0" fontId="16" fillId="3" borderId="61" xfId="0" applyFont="1" applyFill="1" applyBorder="1" applyAlignment="1">
      <alignment horizontal="center" wrapText="1"/>
    </xf>
    <xf numFmtId="0" fontId="8" fillId="3" borderId="62" xfId="0" applyFont="1" applyFill="1" applyBorder="1" applyAlignment="1">
      <alignment horizontal="left" wrapText="1"/>
    </xf>
    <xf numFmtId="0" fontId="8" fillId="3" borderId="55" xfId="0" applyFont="1" applyFill="1" applyBorder="1" applyAlignment="1">
      <alignment horizontal="left" wrapText="1"/>
    </xf>
    <xf numFmtId="0" fontId="8" fillId="3" borderId="63" xfId="0" applyFont="1" applyFill="1" applyBorder="1" applyAlignment="1">
      <alignment horizontal="left" wrapText="1"/>
    </xf>
    <xf numFmtId="0" fontId="3" fillId="3" borderId="62" xfId="0" applyFont="1" applyFill="1" applyBorder="1" applyAlignment="1">
      <alignment horizontal="left" wrapText="1"/>
    </xf>
    <xf numFmtId="0" fontId="3" fillId="3" borderId="55" xfId="0" applyFont="1" applyFill="1" applyBorder="1" applyAlignment="1">
      <alignment horizontal="left" wrapText="1"/>
    </xf>
    <xf numFmtId="0" fontId="3" fillId="3" borderId="63" xfId="0" applyFont="1" applyFill="1" applyBorder="1" applyAlignment="1">
      <alignment horizontal="left" wrapText="1"/>
    </xf>
    <xf numFmtId="164" fontId="3" fillId="0" borderId="15" xfId="0" applyNumberFormat="1" applyFont="1" applyBorder="1" applyAlignment="1" applyProtection="1">
      <alignment horizontal="left"/>
    </xf>
    <xf numFmtId="164" fontId="3" fillId="0" borderId="69" xfId="0" applyNumberFormat="1" applyFont="1" applyBorder="1" applyAlignment="1" applyProtection="1">
      <alignment horizontal="left"/>
    </xf>
    <xf numFmtId="164" fontId="3" fillId="0" borderId="4" xfId="0" applyNumberFormat="1" applyFont="1" applyBorder="1" applyAlignment="1" applyProtection="1">
      <alignment horizontal="left"/>
    </xf>
    <xf numFmtId="164" fontId="3" fillId="0" borderId="68" xfId="0" applyNumberFormat="1" applyFont="1" applyBorder="1" applyAlignment="1" applyProtection="1">
      <alignment horizontal="left"/>
    </xf>
    <xf numFmtId="0" fontId="3" fillId="0" borderId="64" xfId="0" applyFont="1" applyFill="1" applyBorder="1" applyAlignment="1">
      <alignment horizontal="left" wrapText="1"/>
    </xf>
    <xf numFmtId="0" fontId="3" fillId="0" borderId="65" xfId="0" applyFont="1" applyFill="1" applyBorder="1" applyAlignment="1">
      <alignment horizontal="left" wrapText="1"/>
    </xf>
    <xf numFmtId="0" fontId="3" fillId="0" borderId="72" xfId="0" applyFont="1" applyBorder="1" applyAlignment="1">
      <alignment horizontal="left"/>
    </xf>
    <xf numFmtId="0" fontId="3" fillId="0" borderId="73" xfId="0" applyFont="1" applyBorder="1" applyAlignment="1">
      <alignment horizontal="left"/>
    </xf>
    <xf numFmtId="164" fontId="8" fillId="0" borderId="5" xfId="0" applyNumberFormat="1" applyFont="1" applyBorder="1" applyAlignment="1" applyProtection="1">
      <alignment horizontal="left"/>
    </xf>
    <xf numFmtId="0" fontId="0" fillId="0" borderId="74" xfId="0" applyBorder="1" applyAlignment="1"/>
    <xf numFmtId="0" fontId="3" fillId="0" borderId="70" xfId="0" applyFont="1" applyBorder="1" applyAlignment="1">
      <alignment horizontal="center"/>
    </xf>
    <xf numFmtId="0" fontId="3" fillId="0" borderId="71" xfId="0" applyFont="1" applyBorder="1" applyAlignment="1">
      <alignment horizontal="center"/>
    </xf>
    <xf numFmtId="0" fontId="3" fillId="0" borderId="4" xfId="0" applyFont="1" applyBorder="1" applyAlignment="1">
      <alignment horizontal="center"/>
    </xf>
    <xf numFmtId="0" fontId="3" fillId="0" borderId="68" xfId="0" applyFont="1" applyBorder="1" applyAlignment="1">
      <alignment horizontal="center"/>
    </xf>
    <xf numFmtId="164" fontId="3" fillId="0" borderId="66" xfId="0" applyNumberFormat="1" applyFont="1" applyBorder="1" applyAlignment="1" applyProtection="1">
      <alignment horizontal="left"/>
    </xf>
    <xf numFmtId="164" fontId="3" fillId="0" borderId="67" xfId="0" applyNumberFormat="1" applyFont="1" applyBorder="1" applyAlignment="1" applyProtection="1">
      <alignment horizontal="left"/>
    </xf>
    <xf numFmtId="164" fontId="8" fillId="0" borderId="15" xfId="0" applyNumberFormat="1" applyFont="1" applyBorder="1" applyAlignment="1" applyProtection="1">
      <alignment horizontal="left"/>
    </xf>
    <xf numFmtId="164" fontId="8" fillId="0" borderId="69" xfId="0" applyNumberFormat="1" applyFont="1" applyBorder="1" applyAlignment="1" applyProtection="1">
      <alignment horizontal="left"/>
    </xf>
    <xf numFmtId="0" fontId="3" fillId="0" borderId="4" xfId="0" applyFont="1" applyBorder="1" applyAlignment="1">
      <alignment horizontal="left"/>
    </xf>
    <xf numFmtId="0" fontId="3" fillId="0" borderId="68" xfId="0" applyFont="1" applyBorder="1" applyAlignment="1">
      <alignment horizontal="left"/>
    </xf>
    <xf numFmtId="164" fontId="4" fillId="0" borderId="15" xfId="0" applyNumberFormat="1" applyFont="1" applyBorder="1" applyAlignment="1" applyProtection="1">
      <alignment horizontal="left"/>
    </xf>
    <xf numFmtId="164" fontId="4" fillId="0" borderId="69" xfId="0" applyNumberFormat="1" applyFont="1" applyBorder="1" applyAlignment="1" applyProtection="1">
      <alignment horizontal="left"/>
    </xf>
    <xf numFmtId="0" fontId="2" fillId="4" borderId="76" xfId="0" applyFont="1" applyFill="1" applyBorder="1" applyAlignment="1">
      <alignment horizontal="left" vertical="top" wrapText="1"/>
    </xf>
    <xf numFmtId="0" fontId="0" fillId="4" borderId="77" xfId="0" applyFill="1" applyBorder="1" applyAlignment="1">
      <alignment horizontal="left" vertical="top" wrapText="1"/>
    </xf>
    <xf numFmtId="0" fontId="0" fillId="4" borderId="10" xfId="0" applyFill="1" applyBorder="1" applyAlignment="1">
      <alignment horizontal="left" vertical="top" wrapText="1"/>
    </xf>
    <xf numFmtId="0" fontId="2" fillId="4" borderId="75"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9" xfId="0" applyFill="1" applyBorder="1" applyAlignment="1">
      <alignment horizontal="left" vertical="top" wrapText="1"/>
    </xf>
    <xf numFmtId="0" fontId="2" fillId="4" borderId="75" xfId="0" applyFont="1" applyFill="1" applyBorder="1" applyAlignment="1">
      <alignment vertical="top" wrapText="1"/>
    </xf>
    <xf numFmtId="0" fontId="0" fillId="4" borderId="20" xfId="0" applyFill="1" applyBorder="1" applyAlignment="1">
      <alignment vertical="top" wrapText="1"/>
    </xf>
    <xf numFmtId="0" fontId="0" fillId="4" borderId="9" xfId="0" applyFill="1" applyBorder="1" applyAlignment="1">
      <alignment vertical="top" wrapText="1"/>
    </xf>
    <xf numFmtId="0" fontId="2" fillId="4" borderId="44" xfId="0" applyFont="1" applyFill="1" applyBorder="1" applyAlignment="1">
      <alignment horizontal="left" vertical="top" wrapText="1"/>
    </xf>
    <xf numFmtId="0" fontId="0" fillId="4" borderId="0" xfId="0" applyFill="1" applyBorder="1" applyAlignment="1">
      <alignment horizontal="left" vertical="top" wrapText="1"/>
    </xf>
    <xf numFmtId="0" fontId="3" fillId="3" borderId="0" xfId="0" applyFont="1" applyFill="1" applyAlignment="1">
      <alignment horizontal="left"/>
    </xf>
    <xf numFmtId="0" fontId="0" fillId="4" borderId="12" xfId="0" applyFill="1" applyBorder="1" applyAlignment="1">
      <alignment horizontal="left" wrapText="1"/>
    </xf>
    <xf numFmtId="0" fontId="0" fillId="4" borderId="14" xfId="0" applyFill="1" applyBorder="1" applyAlignment="1">
      <alignment horizontal="left" wrapText="1"/>
    </xf>
    <xf numFmtId="0" fontId="0" fillId="4" borderId="4" xfId="0" applyFill="1" applyBorder="1" applyAlignment="1">
      <alignment horizontal="left" wrapText="1"/>
    </xf>
    <xf numFmtId="0" fontId="0" fillId="4" borderId="19" xfId="0" applyFill="1" applyBorder="1" applyAlignment="1">
      <alignment horizontal="left" wrapText="1"/>
    </xf>
    <xf numFmtId="0" fontId="0" fillId="4" borderId="5" xfId="0" applyFill="1" applyBorder="1" applyAlignment="1">
      <alignment horizontal="left" wrapText="1"/>
    </xf>
    <xf numFmtId="0" fontId="0" fillId="4" borderId="21" xfId="0" applyFill="1" applyBorder="1" applyAlignment="1">
      <alignment horizontal="left" wrapText="1"/>
    </xf>
    <xf numFmtId="0" fontId="6" fillId="0" borderId="0" xfId="0" applyFont="1" applyAlignment="1">
      <alignment wrapText="1"/>
    </xf>
    <xf numFmtId="0" fontId="0" fillId="4" borderId="4" xfId="0" applyFill="1" applyBorder="1" applyAlignment="1">
      <alignment horizontal="center" wrapText="1"/>
    </xf>
    <xf numFmtId="0" fontId="0" fillId="4" borderId="19" xfId="0" applyFill="1" applyBorder="1" applyAlignment="1">
      <alignment horizontal="center" wrapText="1"/>
    </xf>
    <xf numFmtId="0" fontId="0" fillId="4" borderId="5" xfId="0" applyFill="1" applyBorder="1" applyAlignment="1">
      <alignment horizontal="center" wrapText="1"/>
    </xf>
    <xf numFmtId="0" fontId="0" fillId="4" borderId="21" xfId="0" applyFill="1" applyBorder="1" applyAlignment="1">
      <alignment horizontal="center" wrapText="1"/>
    </xf>
    <xf numFmtId="0" fontId="0" fillId="4" borderId="0" xfId="0" applyFill="1" applyBorder="1" applyAlignment="1">
      <alignment horizontal="left" wrapText="1"/>
    </xf>
    <xf numFmtId="0" fontId="0" fillId="4" borderId="4" xfId="0" applyFill="1" applyBorder="1" applyAlignment="1">
      <alignment wrapText="1"/>
    </xf>
    <xf numFmtId="0" fontId="0" fillId="4" borderId="19" xfId="0" applyFill="1" applyBorder="1" applyAlignment="1">
      <alignment wrapText="1"/>
    </xf>
    <xf numFmtId="0" fontId="0" fillId="4" borderId="0" xfId="0" applyFill="1" applyBorder="1" applyAlignment="1">
      <alignment wrapText="1"/>
    </xf>
    <xf numFmtId="0" fontId="0" fillId="4" borderId="5" xfId="0" applyFill="1" applyBorder="1" applyAlignment="1">
      <alignment wrapText="1"/>
    </xf>
    <xf numFmtId="0" fontId="0" fillId="4" borderId="21" xfId="0" applyFill="1" applyBorder="1" applyAlignment="1">
      <alignment wrapText="1"/>
    </xf>
    <xf numFmtId="0" fontId="0" fillId="4" borderId="68" xfId="0" applyFill="1" applyBorder="1" applyAlignment="1">
      <alignment horizontal="left" wrapText="1"/>
    </xf>
    <xf numFmtId="0" fontId="0" fillId="4" borderId="0" xfId="0" applyFill="1" applyBorder="1" applyAlignment="1">
      <alignment horizontal="center" wrapText="1"/>
    </xf>
    <xf numFmtId="7" fontId="1" fillId="7" borderId="31" xfId="0" applyNumberFormat="1" applyFont="1" applyFill="1" applyBorder="1" applyAlignment="1" applyProtection="1">
      <alignment horizontal="left" wrapText="1"/>
      <protection locked="0"/>
    </xf>
    <xf numFmtId="7" fontId="1" fillId="7" borderId="31" xfId="0" applyNumberFormat="1" applyFont="1" applyFill="1" applyBorder="1" applyAlignment="1" applyProtection="1">
      <alignment horizontal="center"/>
      <protection locked="0"/>
    </xf>
    <xf numFmtId="7" fontId="10" fillId="4" borderId="34" xfId="0" applyNumberFormat="1" applyFont="1" applyFill="1" applyBorder="1" applyAlignment="1" applyProtection="1">
      <alignment horizontal="left"/>
      <protection locked="0"/>
    </xf>
    <xf numFmtId="7" fontId="10" fillId="4" borderId="32" xfId="0" applyNumberFormat="1" applyFont="1" applyFill="1" applyBorder="1" applyAlignment="1" applyProtection="1">
      <alignment horizontal="left"/>
      <protection locked="0"/>
    </xf>
    <xf numFmtId="7" fontId="9" fillId="0" borderId="34" xfId="0" applyNumberFormat="1" applyFont="1" applyBorder="1" applyAlignment="1" applyProtection="1">
      <alignment horizontal="center"/>
      <protection locked="0"/>
    </xf>
    <xf numFmtId="7" fontId="9" fillId="0" borderId="32" xfId="0" applyNumberFormat="1" applyFont="1" applyBorder="1" applyAlignment="1" applyProtection="1">
      <alignment horizontal="center"/>
      <protection locked="0"/>
    </xf>
    <xf numFmtId="7" fontId="10" fillId="4" borderId="34" xfId="0" applyNumberFormat="1" applyFont="1" applyFill="1" applyBorder="1" applyAlignment="1" applyProtection="1">
      <alignment horizontal="center"/>
      <protection locked="0"/>
    </xf>
    <xf numFmtId="7" fontId="10" fillId="4" borderId="32" xfId="0" applyNumberFormat="1" applyFont="1" applyFill="1" applyBorder="1" applyAlignment="1" applyProtection="1">
      <alignment horizontal="center"/>
      <protection locked="0"/>
    </xf>
    <xf numFmtId="0" fontId="10" fillId="4" borderId="34" xfId="0" applyFont="1" applyFill="1" applyBorder="1" applyAlignment="1" applyProtection="1">
      <alignment horizontal="center"/>
      <protection locked="0"/>
    </xf>
    <xf numFmtId="0" fontId="10" fillId="4" borderId="32" xfId="0" applyFont="1" applyFill="1" applyBorder="1" applyAlignment="1" applyProtection="1">
      <alignment horizontal="center"/>
      <protection locked="0"/>
    </xf>
    <xf numFmtId="7" fontId="10" fillId="0" borderId="34" xfId="0" applyNumberFormat="1" applyFont="1" applyBorder="1" applyAlignment="1" applyProtection="1">
      <alignment horizontal="center"/>
      <protection locked="0"/>
    </xf>
    <xf numFmtId="7" fontId="10" fillId="0" borderId="32" xfId="0" applyNumberFormat="1" applyFont="1" applyBorder="1" applyAlignment="1" applyProtection="1">
      <alignment horizontal="center"/>
      <protection locked="0"/>
    </xf>
    <xf numFmtId="7" fontId="10" fillId="0" borderId="34" xfId="0" applyNumberFormat="1" applyFont="1" applyBorder="1" applyAlignment="1" applyProtection="1">
      <alignment horizontal="left"/>
      <protection locked="0"/>
    </xf>
    <xf numFmtId="7" fontId="10" fillId="0" borderId="32" xfId="0" applyNumberFormat="1" applyFont="1" applyBorder="1" applyAlignment="1" applyProtection="1">
      <alignment horizontal="left"/>
      <protection locked="0"/>
    </xf>
    <xf numFmtId="7" fontId="10" fillId="3" borderId="34" xfId="0" applyNumberFormat="1" applyFont="1" applyFill="1" applyBorder="1" applyAlignment="1" applyProtection="1">
      <alignment horizontal="left"/>
    </xf>
    <xf numFmtId="7" fontId="10" fillId="3" borderId="32" xfId="0" applyNumberFormat="1" applyFont="1" applyFill="1" applyBorder="1" applyAlignment="1" applyProtection="1">
      <alignment horizontal="left"/>
    </xf>
  </cellXfs>
  <cellStyles count="12">
    <cellStyle name="Comma" xfId="1" builtinId="3"/>
    <cellStyle name="Comma 2" xfId="2"/>
    <cellStyle name="Currency" xfId="3" builtinId="4"/>
    <cellStyle name="Currency 2" xfId="4"/>
    <cellStyle name="Currency 3" xfId="5"/>
    <cellStyle name="Hyperlink 2" xfId="6"/>
    <cellStyle name="Normal" xfId="0" builtinId="0"/>
    <cellStyle name="Normal 2" xfId="7"/>
    <cellStyle name="Normal 3" xfId="8"/>
    <cellStyle name="Percent" xfId="9" builtinId="5"/>
    <cellStyle name="Percent 2" xfId="10"/>
    <cellStyle name="Percent 3" xfId="11"/>
  </cellStyles>
  <dxfs count="0"/>
  <tableStyles count="0" defaultTableStyle="TableStyleMedium2" defaultPivotStyle="PivotStyleLight16"/>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13"/>
  <sheetViews>
    <sheetView tabSelected="1" workbookViewId="0">
      <selection activeCell="I11" sqref="I11"/>
    </sheetView>
  </sheetViews>
  <sheetFormatPr defaultColWidth="9.140625" defaultRowHeight="12.75" x14ac:dyDescent="0.2"/>
  <cols>
    <col min="1" max="1" width="4.28515625" style="240" customWidth="1"/>
    <col min="2" max="2" width="54.28515625" style="240" customWidth="1"/>
    <col min="3" max="3" width="16.42578125" style="240" customWidth="1"/>
    <col min="4" max="4" width="19.140625" style="240" customWidth="1"/>
    <col min="5" max="5" width="15.42578125" style="240" customWidth="1"/>
    <col min="6" max="6" width="9.140625" style="241"/>
    <col min="7" max="7" width="9.140625" style="242"/>
    <col min="8" max="8" width="10.42578125" style="241" customWidth="1"/>
    <col min="9" max="9" width="9.140625" style="240"/>
    <col min="10" max="11" width="0" style="240" hidden="1" customWidth="1"/>
    <col min="12" max="12" width="9.140625" style="240"/>
    <col min="13" max="25" width="9.140625" style="241"/>
    <col min="26" max="16384" width="9.140625" style="240"/>
  </cols>
  <sheetData>
    <row r="1" spans="1:25" ht="13.5" thickBot="1" x14ac:dyDescent="0.25">
      <c r="N1" s="240"/>
      <c r="O1" s="240"/>
      <c r="P1" s="240"/>
      <c r="Q1" s="240"/>
      <c r="R1" s="240"/>
      <c r="S1" s="240"/>
      <c r="T1" s="240"/>
      <c r="U1" s="240"/>
      <c r="V1" s="240"/>
      <c r="W1" s="240"/>
      <c r="X1" s="240"/>
      <c r="Y1" s="240"/>
    </row>
    <row r="2" spans="1:25" ht="24.75" customHeight="1" thickBot="1" x14ac:dyDescent="0.25">
      <c r="A2" s="259" t="s">
        <v>0</v>
      </c>
      <c r="B2" s="260"/>
      <c r="C2" s="261"/>
      <c r="D2" s="261"/>
      <c r="E2" s="262"/>
      <c r="N2" s="240"/>
      <c r="O2" s="240"/>
      <c r="P2" s="240"/>
      <c r="Q2" s="240"/>
      <c r="R2" s="240"/>
      <c r="S2" s="240"/>
      <c r="T2" s="240"/>
      <c r="U2" s="240"/>
      <c r="V2" s="240"/>
      <c r="W2" s="240"/>
      <c r="X2" s="240"/>
      <c r="Y2" s="240"/>
    </row>
    <row r="3" spans="1:25" x14ac:dyDescent="0.2">
      <c r="L3" s="243"/>
      <c r="M3" s="244"/>
      <c r="N3" s="240"/>
      <c r="O3" s="240"/>
      <c r="P3" s="240"/>
      <c r="Q3" s="240"/>
      <c r="R3" s="240"/>
      <c r="S3" s="240"/>
      <c r="T3" s="240"/>
      <c r="U3" s="240"/>
      <c r="V3" s="240"/>
      <c r="W3" s="240"/>
      <c r="X3" s="240"/>
      <c r="Y3" s="240"/>
    </row>
    <row r="4" spans="1:25" ht="13.5" thickBot="1" x14ac:dyDescent="0.25">
      <c r="L4" s="243"/>
      <c r="M4" s="244"/>
      <c r="N4" s="240"/>
      <c r="O4" s="240"/>
      <c r="P4" s="240"/>
      <c r="Q4" s="240"/>
      <c r="R4" s="240"/>
      <c r="S4" s="240"/>
      <c r="T4" s="240"/>
      <c r="U4" s="240"/>
      <c r="V4" s="240"/>
      <c r="W4" s="240"/>
      <c r="X4" s="240"/>
      <c r="Y4" s="240"/>
    </row>
    <row r="5" spans="1:25" ht="45.75" customHeight="1" thickBot="1" x14ac:dyDescent="0.35">
      <c r="A5" s="273" t="s">
        <v>169</v>
      </c>
      <c r="B5" s="274"/>
      <c r="C5" s="274"/>
      <c r="D5" s="274"/>
      <c r="E5" s="275"/>
      <c r="I5" s="184"/>
      <c r="J5" s="243" t="e">
        <f>SUM(#REF!)</f>
        <v>#REF!</v>
      </c>
      <c r="K5" s="245" t="e">
        <f>SUM(#REF!)</f>
        <v>#REF!</v>
      </c>
      <c r="L5" s="243"/>
      <c r="M5" s="244"/>
      <c r="N5" s="240"/>
      <c r="O5" s="240"/>
      <c r="P5" s="240"/>
      <c r="Q5" s="240"/>
      <c r="R5" s="240"/>
      <c r="S5" s="240"/>
      <c r="T5" s="240"/>
      <c r="U5" s="240"/>
      <c r="V5" s="240"/>
      <c r="W5" s="240"/>
      <c r="X5" s="240"/>
      <c r="Y5" s="240"/>
    </row>
    <row r="6" spans="1:25" ht="57" customHeight="1" x14ac:dyDescent="0.2">
      <c r="A6" s="185"/>
      <c r="B6" s="164" t="s">
        <v>1</v>
      </c>
      <c r="C6" s="165" t="s">
        <v>2</v>
      </c>
      <c r="D6" s="167" t="s">
        <v>127</v>
      </c>
      <c r="E6" s="166" t="s">
        <v>3</v>
      </c>
      <c r="N6" s="240"/>
      <c r="O6" s="240"/>
      <c r="P6" s="240"/>
      <c r="Q6" s="240"/>
      <c r="R6" s="240"/>
      <c r="S6" s="240"/>
      <c r="T6" s="240"/>
      <c r="U6" s="240"/>
      <c r="V6" s="240"/>
      <c r="W6" s="240"/>
      <c r="X6" s="240"/>
      <c r="Y6" s="240"/>
    </row>
    <row r="7" spans="1:25" ht="18" customHeight="1" x14ac:dyDescent="0.2">
      <c r="A7" s="263" t="s">
        <v>119</v>
      </c>
      <c r="B7" s="264"/>
      <c r="C7" s="264"/>
      <c r="D7" s="264"/>
      <c r="E7" s="265"/>
      <c r="N7" s="240"/>
      <c r="O7" s="240"/>
      <c r="P7" s="240"/>
      <c r="Q7" s="240"/>
      <c r="R7" s="240"/>
      <c r="S7" s="240"/>
      <c r="T7" s="240"/>
      <c r="U7" s="240"/>
      <c r="V7" s="240"/>
      <c r="W7" s="240"/>
      <c r="X7" s="240"/>
      <c r="Y7" s="240"/>
    </row>
    <row r="8" spans="1:25" ht="18" customHeight="1" x14ac:dyDescent="0.2">
      <c r="A8" s="181">
        <v>1</v>
      </c>
      <c r="B8" s="180" t="s">
        <v>4</v>
      </c>
      <c r="C8" s="246">
        <v>237</v>
      </c>
      <c r="D8" s="247"/>
      <c r="E8" s="248">
        <f t="shared" ref="E8:E11" si="0">ROUND(D8*C8,0)</f>
        <v>0</v>
      </c>
      <c r="N8" s="240"/>
      <c r="O8" s="240"/>
      <c r="P8" s="240"/>
      <c r="Q8" s="240"/>
      <c r="R8" s="240"/>
      <c r="S8" s="240"/>
      <c r="T8" s="240"/>
      <c r="U8" s="240"/>
      <c r="V8" s="240"/>
      <c r="W8" s="240"/>
      <c r="X8" s="240"/>
      <c r="Y8" s="240"/>
    </row>
    <row r="9" spans="1:25" ht="18" customHeight="1" x14ac:dyDescent="0.2">
      <c r="A9" s="181">
        <v>2</v>
      </c>
      <c r="B9" s="180" t="s">
        <v>120</v>
      </c>
      <c r="C9" s="246">
        <v>90</v>
      </c>
      <c r="D9" s="247"/>
      <c r="E9" s="248">
        <f t="shared" si="0"/>
        <v>0</v>
      </c>
      <c r="N9" s="240"/>
      <c r="O9" s="240"/>
      <c r="P9" s="240"/>
      <c r="Q9" s="240"/>
      <c r="R9" s="240"/>
      <c r="S9" s="240"/>
      <c r="T9" s="240"/>
      <c r="U9" s="240"/>
      <c r="V9" s="240"/>
      <c r="W9" s="240"/>
      <c r="X9" s="240"/>
      <c r="Y9" s="240"/>
    </row>
    <row r="10" spans="1:25" ht="18" customHeight="1" x14ac:dyDescent="0.2">
      <c r="A10" s="181">
        <v>3</v>
      </c>
      <c r="B10" s="180" t="s">
        <v>121</v>
      </c>
      <c r="C10" s="246">
        <v>203</v>
      </c>
      <c r="D10" s="247"/>
      <c r="E10" s="248">
        <f t="shared" si="0"/>
        <v>0</v>
      </c>
      <c r="F10" s="240"/>
      <c r="G10" s="240"/>
      <c r="H10" s="240"/>
      <c r="M10" s="240"/>
      <c r="N10" s="240"/>
      <c r="O10" s="240"/>
      <c r="P10" s="240"/>
      <c r="Q10" s="240"/>
      <c r="R10" s="240"/>
      <c r="S10" s="240"/>
      <c r="T10" s="240"/>
      <c r="U10" s="240"/>
      <c r="V10" s="240"/>
      <c r="W10" s="240"/>
      <c r="X10" s="240"/>
      <c r="Y10" s="240"/>
    </row>
    <row r="11" spans="1:25" ht="18" customHeight="1" x14ac:dyDescent="0.2">
      <c r="A11" s="181">
        <v>4</v>
      </c>
      <c r="B11" s="180" t="s">
        <v>122</v>
      </c>
      <c r="C11" s="246">
        <v>90</v>
      </c>
      <c r="D11" s="247"/>
      <c r="E11" s="248">
        <f t="shared" si="0"/>
        <v>0</v>
      </c>
      <c r="F11" s="240"/>
      <c r="G11" s="240"/>
      <c r="H11" s="240"/>
      <c r="M11" s="240"/>
      <c r="N11" s="240"/>
      <c r="O11" s="240"/>
      <c r="P11" s="240"/>
      <c r="Q11" s="240"/>
      <c r="R11" s="240"/>
      <c r="S11" s="240"/>
      <c r="T11" s="240"/>
      <c r="U11" s="240"/>
      <c r="V11" s="240"/>
      <c r="W11" s="240"/>
      <c r="X11" s="240"/>
      <c r="Y11" s="240"/>
    </row>
    <row r="12" spans="1:25" ht="18" customHeight="1" x14ac:dyDescent="0.2">
      <c r="A12" s="266" t="s">
        <v>136</v>
      </c>
      <c r="B12" s="264"/>
      <c r="C12" s="264"/>
      <c r="D12" s="264"/>
      <c r="E12" s="265"/>
      <c r="F12" s="240"/>
      <c r="G12" s="240"/>
      <c r="H12" s="240"/>
      <c r="M12" s="240"/>
      <c r="N12" s="240"/>
      <c r="O12" s="240"/>
      <c r="P12" s="240"/>
      <c r="Q12" s="240"/>
      <c r="R12" s="240"/>
      <c r="S12" s="240"/>
      <c r="T12" s="240"/>
      <c r="U12" s="240"/>
      <c r="V12" s="240"/>
      <c r="W12" s="240"/>
      <c r="X12" s="240"/>
      <c r="Y12" s="240"/>
    </row>
    <row r="13" spans="1:25" ht="18" customHeight="1" x14ac:dyDescent="0.2">
      <c r="A13" s="181">
        <v>5</v>
      </c>
      <c r="B13" s="180" t="s">
        <v>148</v>
      </c>
      <c r="C13" s="246">
        <v>157</v>
      </c>
      <c r="D13" s="247"/>
      <c r="E13" s="248">
        <f t="shared" ref="E13:E36" si="1">ROUND(D13*C13,0)</f>
        <v>0</v>
      </c>
      <c r="F13" s="240"/>
      <c r="G13" s="240"/>
      <c r="H13" s="240"/>
      <c r="M13" s="240"/>
      <c r="N13" s="240"/>
      <c r="O13" s="240"/>
      <c r="P13" s="240"/>
      <c r="Q13" s="240"/>
      <c r="R13" s="240"/>
      <c r="S13" s="240"/>
      <c r="T13" s="240"/>
      <c r="U13" s="240"/>
      <c r="V13" s="240"/>
      <c r="W13" s="240"/>
      <c r="X13" s="240"/>
      <c r="Y13" s="240"/>
    </row>
    <row r="14" spans="1:25" ht="18" customHeight="1" x14ac:dyDescent="0.2">
      <c r="A14" s="181">
        <v>6</v>
      </c>
      <c r="B14" s="180" t="s">
        <v>149</v>
      </c>
      <c r="C14" s="246">
        <v>63</v>
      </c>
      <c r="D14" s="247"/>
      <c r="E14" s="248">
        <f t="shared" ref="E14:E17" si="2">ROUND(D14*C14,0)</f>
        <v>0</v>
      </c>
      <c r="F14" s="240"/>
      <c r="G14" s="240"/>
      <c r="H14" s="240"/>
      <c r="M14" s="240"/>
      <c r="N14" s="240"/>
      <c r="O14" s="240"/>
      <c r="P14" s="240"/>
      <c r="Q14" s="240"/>
      <c r="R14" s="240"/>
      <c r="S14" s="240"/>
      <c r="T14" s="240"/>
      <c r="U14" s="240"/>
      <c r="V14" s="240"/>
      <c r="W14" s="240"/>
      <c r="X14" s="240"/>
      <c r="Y14" s="240"/>
    </row>
    <row r="15" spans="1:25" ht="18" customHeight="1" x14ac:dyDescent="0.2">
      <c r="A15" s="181">
        <v>7</v>
      </c>
      <c r="B15" s="180" t="s">
        <v>150</v>
      </c>
      <c r="C15" s="246">
        <v>160</v>
      </c>
      <c r="D15" s="247"/>
      <c r="E15" s="248">
        <f t="shared" si="2"/>
        <v>0</v>
      </c>
      <c r="F15" s="240"/>
      <c r="G15" s="240"/>
      <c r="H15" s="240"/>
      <c r="M15" s="240"/>
      <c r="N15" s="240"/>
      <c r="O15" s="240"/>
      <c r="P15" s="240"/>
      <c r="Q15" s="240"/>
      <c r="R15" s="240"/>
      <c r="S15" s="240"/>
      <c r="T15" s="240"/>
      <c r="U15" s="240"/>
      <c r="V15" s="240"/>
      <c r="W15" s="240"/>
      <c r="X15" s="240"/>
      <c r="Y15" s="240"/>
    </row>
    <row r="16" spans="1:25" ht="18" customHeight="1" x14ac:dyDescent="0.2">
      <c r="A16" s="181">
        <v>8</v>
      </c>
      <c r="B16" s="255" t="s">
        <v>137</v>
      </c>
      <c r="C16" s="246">
        <v>390</v>
      </c>
      <c r="D16" s="247"/>
      <c r="E16" s="248">
        <f t="shared" si="2"/>
        <v>0</v>
      </c>
      <c r="F16" s="240"/>
      <c r="G16" s="240"/>
      <c r="H16" s="240"/>
      <c r="M16" s="240"/>
      <c r="N16" s="240"/>
      <c r="O16" s="240"/>
      <c r="P16" s="240"/>
      <c r="Q16" s="240"/>
      <c r="R16" s="240"/>
      <c r="S16" s="240"/>
      <c r="T16" s="240"/>
      <c r="U16" s="240"/>
      <c r="V16" s="240"/>
      <c r="W16" s="240"/>
      <c r="X16" s="240"/>
      <c r="Y16" s="240"/>
    </row>
    <row r="17" spans="1:25" ht="18" customHeight="1" x14ac:dyDescent="0.2">
      <c r="A17" s="181">
        <v>9</v>
      </c>
      <c r="B17" s="180" t="s">
        <v>138</v>
      </c>
      <c r="C17" s="246">
        <v>209</v>
      </c>
      <c r="D17" s="247"/>
      <c r="E17" s="248">
        <f t="shared" si="2"/>
        <v>0</v>
      </c>
      <c r="F17" s="240"/>
      <c r="G17" s="240"/>
      <c r="H17" s="240"/>
      <c r="M17" s="240"/>
      <c r="N17" s="240"/>
      <c r="O17" s="240"/>
      <c r="P17" s="240"/>
      <c r="Q17" s="240"/>
      <c r="R17" s="240"/>
      <c r="S17" s="240"/>
      <c r="T17" s="240"/>
      <c r="U17" s="240"/>
      <c r="V17" s="240"/>
      <c r="W17" s="240"/>
      <c r="X17" s="240"/>
      <c r="Y17" s="240"/>
    </row>
    <row r="18" spans="1:25" ht="18" customHeight="1" x14ac:dyDescent="0.2">
      <c r="A18" s="266" t="s">
        <v>151</v>
      </c>
      <c r="B18" s="264"/>
      <c r="C18" s="264"/>
      <c r="D18" s="264"/>
      <c r="E18" s="265"/>
      <c r="F18" s="240"/>
      <c r="G18" s="240"/>
      <c r="H18" s="240"/>
      <c r="M18" s="240"/>
      <c r="N18" s="240"/>
      <c r="O18" s="240"/>
      <c r="P18" s="240"/>
      <c r="Q18" s="240"/>
      <c r="R18" s="240"/>
      <c r="S18" s="240"/>
      <c r="T18" s="240"/>
      <c r="U18" s="240"/>
      <c r="V18" s="240"/>
      <c r="W18" s="240"/>
      <c r="X18" s="240"/>
      <c r="Y18" s="240"/>
    </row>
    <row r="19" spans="1:25" ht="18" customHeight="1" x14ac:dyDescent="0.2">
      <c r="A19" s="181">
        <v>10</v>
      </c>
      <c r="B19" s="249" t="s">
        <v>139</v>
      </c>
      <c r="C19" s="250">
        <v>157</v>
      </c>
      <c r="D19" s="247"/>
      <c r="E19" s="248">
        <f t="shared" ref="E19:E27" si="3">ROUND(D19*C19,0)</f>
        <v>0</v>
      </c>
      <c r="N19" s="240"/>
      <c r="O19" s="240"/>
      <c r="P19" s="240"/>
      <c r="Q19" s="240"/>
      <c r="R19" s="240"/>
      <c r="S19" s="240"/>
      <c r="T19" s="240"/>
      <c r="U19" s="240"/>
      <c r="V19" s="240"/>
      <c r="W19" s="240"/>
      <c r="X19" s="240"/>
      <c r="Y19" s="240"/>
    </row>
    <row r="20" spans="1:25" ht="18" customHeight="1" x14ac:dyDescent="0.2">
      <c r="A20" s="181">
        <v>11</v>
      </c>
      <c r="B20" s="249" t="s">
        <v>140</v>
      </c>
      <c r="C20" s="246">
        <v>63</v>
      </c>
      <c r="D20" s="247"/>
      <c r="E20" s="248">
        <f t="shared" si="3"/>
        <v>0</v>
      </c>
      <c r="N20" s="240"/>
      <c r="O20" s="240"/>
      <c r="P20" s="240"/>
      <c r="Q20" s="240"/>
      <c r="R20" s="240"/>
      <c r="S20" s="240"/>
      <c r="T20" s="240"/>
      <c r="U20" s="240"/>
      <c r="V20" s="240"/>
      <c r="W20" s="240"/>
      <c r="X20" s="240"/>
      <c r="Y20" s="240"/>
    </row>
    <row r="21" spans="1:25" ht="18" customHeight="1" x14ac:dyDescent="0.2">
      <c r="A21" s="181">
        <v>12</v>
      </c>
      <c r="B21" s="249" t="s">
        <v>141</v>
      </c>
      <c r="C21" s="246">
        <v>160</v>
      </c>
      <c r="D21" s="247"/>
      <c r="E21" s="248">
        <f t="shared" si="3"/>
        <v>0</v>
      </c>
      <c r="N21" s="240"/>
      <c r="O21" s="240"/>
      <c r="P21" s="240"/>
      <c r="Q21" s="240"/>
      <c r="R21" s="240"/>
      <c r="S21" s="240"/>
      <c r="T21" s="240"/>
      <c r="U21" s="240"/>
      <c r="V21" s="240"/>
      <c r="W21" s="240"/>
      <c r="X21" s="240"/>
      <c r="Y21" s="240"/>
    </row>
    <row r="22" spans="1:25" ht="18" customHeight="1" x14ac:dyDescent="0.2">
      <c r="A22" s="181">
        <v>13</v>
      </c>
      <c r="B22" s="249" t="s">
        <v>142</v>
      </c>
      <c r="C22" s="246">
        <v>157</v>
      </c>
      <c r="D22" s="247"/>
      <c r="E22" s="248">
        <f t="shared" si="3"/>
        <v>0</v>
      </c>
      <c r="N22" s="240"/>
      <c r="O22" s="240"/>
      <c r="P22" s="240"/>
      <c r="Q22" s="240"/>
      <c r="R22" s="240"/>
      <c r="S22" s="240"/>
      <c r="T22" s="240"/>
      <c r="U22" s="240"/>
      <c r="V22" s="240"/>
      <c r="W22" s="240"/>
      <c r="X22" s="240"/>
      <c r="Y22" s="240"/>
    </row>
    <row r="23" spans="1:25" ht="18" customHeight="1" x14ac:dyDescent="0.2">
      <c r="A23" s="181">
        <v>14</v>
      </c>
      <c r="B23" s="249" t="s">
        <v>143</v>
      </c>
      <c r="C23" s="246">
        <v>63</v>
      </c>
      <c r="D23" s="247"/>
      <c r="E23" s="248">
        <f t="shared" si="3"/>
        <v>0</v>
      </c>
      <c r="N23" s="240"/>
      <c r="O23" s="240"/>
      <c r="P23" s="240"/>
      <c r="Q23" s="240"/>
      <c r="R23" s="240"/>
      <c r="S23" s="240"/>
      <c r="T23" s="240"/>
      <c r="U23" s="240"/>
      <c r="V23" s="240"/>
      <c r="W23" s="240"/>
      <c r="X23" s="240"/>
      <c r="Y23" s="240"/>
    </row>
    <row r="24" spans="1:25" ht="18" customHeight="1" x14ac:dyDescent="0.2">
      <c r="A24" s="181">
        <v>15</v>
      </c>
      <c r="B24" s="249" t="s">
        <v>144</v>
      </c>
      <c r="C24" s="246">
        <v>160</v>
      </c>
      <c r="D24" s="247"/>
      <c r="E24" s="248">
        <f t="shared" si="3"/>
        <v>0</v>
      </c>
      <c r="N24" s="240"/>
      <c r="O24" s="240"/>
      <c r="P24" s="240"/>
      <c r="Q24" s="240"/>
      <c r="R24" s="240"/>
      <c r="S24" s="240"/>
      <c r="T24" s="240"/>
      <c r="U24" s="240"/>
      <c r="V24" s="240"/>
      <c r="W24" s="240"/>
      <c r="X24" s="240"/>
      <c r="Y24" s="240"/>
    </row>
    <row r="25" spans="1:25" ht="18" customHeight="1" x14ac:dyDescent="0.2">
      <c r="A25" s="181">
        <v>16</v>
      </c>
      <c r="B25" s="249" t="s">
        <v>145</v>
      </c>
      <c r="C25" s="246">
        <v>112</v>
      </c>
      <c r="D25" s="247"/>
      <c r="E25" s="248">
        <f t="shared" si="3"/>
        <v>0</v>
      </c>
      <c r="N25" s="240"/>
      <c r="O25" s="240"/>
      <c r="P25" s="240"/>
      <c r="Q25" s="240"/>
      <c r="R25" s="240"/>
      <c r="S25" s="240"/>
      <c r="T25" s="240"/>
      <c r="U25" s="240"/>
      <c r="V25" s="240"/>
      <c r="W25" s="240"/>
      <c r="X25" s="240"/>
      <c r="Y25" s="240"/>
    </row>
    <row r="26" spans="1:25" ht="18" customHeight="1" x14ac:dyDescent="0.2">
      <c r="A26" s="181">
        <v>17</v>
      </c>
      <c r="B26" s="249" t="s">
        <v>146</v>
      </c>
      <c r="C26" s="246">
        <v>63</v>
      </c>
      <c r="D26" s="247"/>
      <c r="E26" s="248">
        <f t="shared" si="3"/>
        <v>0</v>
      </c>
      <c r="N26" s="240"/>
      <c r="O26" s="240"/>
      <c r="P26" s="240"/>
      <c r="Q26" s="240"/>
      <c r="R26" s="240"/>
      <c r="S26" s="240"/>
      <c r="T26" s="240"/>
      <c r="U26" s="240"/>
      <c r="V26" s="240"/>
      <c r="W26" s="240"/>
      <c r="X26" s="240"/>
      <c r="Y26" s="240"/>
    </row>
    <row r="27" spans="1:25" ht="18" customHeight="1" x14ac:dyDescent="0.2">
      <c r="A27" s="181">
        <v>18</v>
      </c>
      <c r="B27" s="249" t="s">
        <v>147</v>
      </c>
      <c r="C27" s="246">
        <v>112</v>
      </c>
      <c r="D27" s="247"/>
      <c r="E27" s="248">
        <f t="shared" si="3"/>
        <v>0</v>
      </c>
      <c r="N27" s="240"/>
      <c r="O27" s="240"/>
      <c r="P27" s="240"/>
      <c r="Q27" s="240"/>
      <c r="R27" s="240"/>
      <c r="S27" s="240"/>
      <c r="T27" s="240"/>
      <c r="U27" s="240"/>
      <c r="V27" s="240"/>
      <c r="W27" s="240"/>
      <c r="X27" s="240"/>
      <c r="Y27" s="240"/>
    </row>
    <row r="28" spans="1:25" ht="18" customHeight="1" x14ac:dyDescent="0.2">
      <c r="A28" s="266" t="s">
        <v>152</v>
      </c>
      <c r="B28" s="264"/>
      <c r="C28" s="264"/>
      <c r="D28" s="264"/>
      <c r="E28" s="265"/>
      <c r="F28" s="240"/>
      <c r="G28" s="240"/>
      <c r="H28" s="240"/>
      <c r="M28" s="240"/>
      <c r="N28" s="240"/>
      <c r="O28" s="240"/>
      <c r="P28" s="240"/>
      <c r="Q28" s="240"/>
      <c r="R28" s="240"/>
      <c r="S28" s="240"/>
      <c r="T28" s="240"/>
      <c r="U28" s="240"/>
      <c r="V28" s="240"/>
      <c r="W28" s="240"/>
      <c r="X28" s="240"/>
      <c r="Y28" s="240"/>
    </row>
    <row r="29" spans="1:25" ht="18" customHeight="1" x14ac:dyDescent="0.2">
      <c r="A29" s="181">
        <v>19</v>
      </c>
      <c r="B29" s="180" t="s">
        <v>125</v>
      </c>
      <c r="C29" s="246">
        <v>215</v>
      </c>
      <c r="D29" s="247"/>
      <c r="E29" s="248">
        <f t="shared" ref="E29:E33" si="4">ROUND(D29*C29,0)</f>
        <v>0</v>
      </c>
      <c r="N29" s="240"/>
      <c r="O29" s="240"/>
      <c r="P29" s="240"/>
      <c r="Q29" s="240"/>
      <c r="R29" s="240"/>
      <c r="S29" s="240"/>
      <c r="T29" s="240"/>
      <c r="U29" s="240"/>
      <c r="V29" s="240"/>
      <c r="W29" s="240"/>
      <c r="X29" s="240"/>
      <c r="Y29" s="240"/>
    </row>
    <row r="30" spans="1:25" ht="18" customHeight="1" x14ac:dyDescent="0.2">
      <c r="A30" s="181">
        <v>20</v>
      </c>
      <c r="B30" s="180" t="s">
        <v>123</v>
      </c>
      <c r="C30" s="246">
        <v>50</v>
      </c>
      <c r="D30" s="247"/>
      <c r="E30" s="248">
        <f t="shared" si="4"/>
        <v>0</v>
      </c>
      <c r="N30" s="240"/>
      <c r="O30" s="240"/>
      <c r="P30" s="240"/>
      <c r="Q30" s="240"/>
      <c r="R30" s="240"/>
      <c r="S30" s="240"/>
      <c r="T30" s="240"/>
      <c r="U30" s="240"/>
      <c r="V30" s="240"/>
      <c r="W30" s="240"/>
      <c r="X30" s="240"/>
      <c r="Y30" s="240"/>
    </row>
    <row r="31" spans="1:25" ht="18" customHeight="1" x14ac:dyDescent="0.2">
      <c r="A31" s="181">
        <v>21</v>
      </c>
      <c r="B31" s="180" t="s">
        <v>153</v>
      </c>
      <c r="C31" s="246">
        <v>50</v>
      </c>
      <c r="D31" s="247"/>
      <c r="E31" s="248">
        <f t="shared" si="4"/>
        <v>0</v>
      </c>
      <c r="N31" s="240"/>
      <c r="O31" s="240"/>
      <c r="P31" s="240"/>
      <c r="Q31" s="240"/>
      <c r="R31" s="240"/>
      <c r="S31" s="240"/>
      <c r="T31" s="240"/>
      <c r="U31" s="240"/>
      <c r="V31" s="240"/>
      <c r="W31" s="240"/>
      <c r="X31" s="240"/>
      <c r="Y31" s="240"/>
    </row>
    <row r="32" spans="1:25" ht="18" customHeight="1" x14ac:dyDescent="0.2">
      <c r="A32" s="181">
        <v>22</v>
      </c>
      <c r="B32" s="255" t="s">
        <v>124</v>
      </c>
      <c r="C32" s="246">
        <v>50</v>
      </c>
      <c r="D32" s="247"/>
      <c r="E32" s="248">
        <f t="shared" si="4"/>
        <v>0</v>
      </c>
      <c r="N32" s="240"/>
      <c r="O32" s="240"/>
      <c r="P32" s="240"/>
      <c r="Q32" s="240"/>
      <c r="R32" s="240"/>
      <c r="S32" s="240"/>
      <c r="T32" s="240"/>
      <c r="U32" s="240"/>
      <c r="V32" s="240"/>
      <c r="W32" s="240"/>
      <c r="X32" s="240"/>
      <c r="Y32" s="240"/>
    </row>
    <row r="33" spans="1:25" ht="18" customHeight="1" x14ac:dyDescent="0.2">
      <c r="A33" s="181">
        <v>23</v>
      </c>
      <c r="B33" s="180" t="s">
        <v>154</v>
      </c>
      <c r="C33" s="246">
        <v>50</v>
      </c>
      <c r="D33" s="247"/>
      <c r="E33" s="248">
        <f t="shared" si="4"/>
        <v>0</v>
      </c>
      <c r="N33" s="240"/>
      <c r="O33" s="240"/>
      <c r="P33" s="240"/>
      <c r="Q33" s="240"/>
      <c r="R33" s="240"/>
      <c r="S33" s="240"/>
      <c r="T33" s="240"/>
      <c r="U33" s="240"/>
      <c r="V33" s="240"/>
      <c r="W33" s="240"/>
      <c r="X33" s="240"/>
      <c r="Y33" s="240"/>
    </row>
    <row r="34" spans="1:25" ht="18" customHeight="1" x14ac:dyDescent="0.2">
      <c r="A34" s="266" t="s">
        <v>155</v>
      </c>
      <c r="B34" s="264"/>
      <c r="C34" s="264"/>
      <c r="D34" s="264"/>
      <c r="E34" s="265"/>
      <c r="F34" s="240"/>
      <c r="G34" s="240"/>
      <c r="H34" s="240"/>
      <c r="M34" s="240"/>
      <c r="N34" s="240"/>
      <c r="O34" s="240"/>
      <c r="P34" s="240"/>
      <c r="Q34" s="240"/>
      <c r="R34" s="240"/>
      <c r="S34" s="240"/>
      <c r="T34" s="240"/>
      <c r="U34" s="240"/>
      <c r="V34" s="240"/>
      <c r="W34" s="240"/>
      <c r="X34" s="240"/>
      <c r="Y34" s="240"/>
    </row>
    <row r="35" spans="1:25" ht="18" customHeight="1" x14ac:dyDescent="0.2">
      <c r="A35" s="181">
        <v>24</v>
      </c>
      <c r="B35" s="249" t="s">
        <v>156</v>
      </c>
      <c r="C35" s="246">
        <v>157</v>
      </c>
      <c r="D35" s="247"/>
      <c r="E35" s="248">
        <f t="shared" si="1"/>
        <v>0</v>
      </c>
      <c r="F35" s="240"/>
      <c r="G35" s="240"/>
      <c r="H35" s="240"/>
      <c r="M35" s="240"/>
      <c r="N35" s="240"/>
      <c r="O35" s="240"/>
      <c r="P35" s="240"/>
      <c r="Q35" s="240"/>
      <c r="R35" s="240"/>
      <c r="S35" s="240"/>
      <c r="T35" s="240"/>
      <c r="U35" s="240"/>
      <c r="V35" s="240"/>
      <c r="W35" s="240"/>
      <c r="X35" s="240"/>
      <c r="Y35" s="240"/>
    </row>
    <row r="36" spans="1:25" ht="18" customHeight="1" x14ac:dyDescent="0.2">
      <c r="A36" s="181">
        <v>25</v>
      </c>
      <c r="B36" s="249" t="s">
        <v>157</v>
      </c>
      <c r="C36" s="246">
        <v>73</v>
      </c>
      <c r="D36" s="247"/>
      <c r="E36" s="248">
        <f t="shared" si="1"/>
        <v>0</v>
      </c>
      <c r="F36" s="240"/>
      <c r="G36" s="240"/>
      <c r="H36" s="240"/>
      <c r="M36" s="240"/>
      <c r="N36" s="240"/>
      <c r="O36" s="240"/>
      <c r="P36" s="240"/>
      <c r="Q36" s="240"/>
      <c r="R36" s="240"/>
      <c r="S36" s="240"/>
      <c r="T36" s="240"/>
      <c r="U36" s="240"/>
      <c r="V36" s="240"/>
      <c r="W36" s="240"/>
      <c r="X36" s="240"/>
      <c r="Y36" s="240"/>
    </row>
    <row r="37" spans="1:25" ht="18" customHeight="1" x14ac:dyDescent="0.2">
      <c r="A37" s="266" t="s">
        <v>126</v>
      </c>
      <c r="B37" s="264"/>
      <c r="C37" s="264"/>
      <c r="D37" s="264"/>
      <c r="E37" s="265"/>
      <c r="F37" s="240"/>
      <c r="G37" s="240"/>
      <c r="H37" s="240"/>
      <c r="M37" s="240"/>
      <c r="N37" s="240"/>
      <c r="O37" s="240"/>
      <c r="P37" s="240"/>
      <c r="Q37" s="240"/>
      <c r="R37" s="240"/>
      <c r="S37" s="240"/>
      <c r="T37" s="240"/>
      <c r="U37" s="240"/>
      <c r="V37" s="240"/>
      <c r="W37" s="240"/>
      <c r="X37" s="240"/>
      <c r="Y37" s="240"/>
    </row>
    <row r="38" spans="1:25" ht="18" customHeight="1" x14ac:dyDescent="0.2">
      <c r="A38" s="181">
        <v>26</v>
      </c>
      <c r="B38" s="180" t="s">
        <v>158</v>
      </c>
      <c r="C38" s="246">
        <v>189</v>
      </c>
      <c r="D38" s="247"/>
      <c r="E38" s="248">
        <f t="shared" ref="E38" si="5">ROUND(D38*C38,0)</f>
        <v>0</v>
      </c>
      <c r="F38" s="240"/>
      <c r="G38" s="240"/>
      <c r="H38" s="240"/>
      <c r="M38" s="240"/>
      <c r="N38" s="240"/>
      <c r="O38" s="240"/>
      <c r="P38" s="240"/>
      <c r="Q38" s="240"/>
      <c r="R38" s="240"/>
      <c r="S38" s="240"/>
      <c r="T38" s="240"/>
      <c r="U38" s="240"/>
      <c r="V38" s="240"/>
      <c r="W38" s="240"/>
      <c r="X38" s="240"/>
      <c r="Y38" s="240"/>
    </row>
    <row r="39" spans="1:25" ht="18" customHeight="1" x14ac:dyDescent="0.2">
      <c r="A39" s="181">
        <v>27</v>
      </c>
      <c r="B39" s="180" t="s">
        <v>159</v>
      </c>
      <c r="C39" s="246">
        <v>119</v>
      </c>
      <c r="D39" s="247"/>
      <c r="E39" s="248">
        <f t="shared" ref="E39" si="6">ROUND(D39*C39,0)</f>
        <v>0</v>
      </c>
      <c r="F39" s="240"/>
      <c r="G39" s="240"/>
      <c r="H39" s="240"/>
      <c r="M39" s="240"/>
      <c r="N39" s="240"/>
      <c r="O39" s="240"/>
      <c r="P39" s="240"/>
      <c r="Q39" s="240"/>
      <c r="R39" s="240"/>
      <c r="S39" s="240"/>
      <c r="T39" s="240"/>
      <c r="U39" s="240"/>
      <c r="V39" s="240"/>
      <c r="W39" s="240"/>
      <c r="X39" s="240"/>
      <c r="Y39" s="240"/>
    </row>
    <row r="40" spans="1:25" ht="18" customHeight="1" thickBot="1" x14ac:dyDescent="0.25">
      <c r="A40" s="251"/>
      <c r="B40" s="186" t="s">
        <v>5</v>
      </c>
      <c r="C40" s="252"/>
      <c r="D40" s="253"/>
      <c r="E40" s="254">
        <f>SUM(E8:E39)</f>
        <v>0</v>
      </c>
      <c r="F40" s="240"/>
      <c r="G40" s="240"/>
      <c r="H40" s="240"/>
      <c r="M40" s="240"/>
      <c r="N40" s="240"/>
      <c r="O40" s="240"/>
      <c r="P40" s="240"/>
      <c r="Q40" s="240"/>
      <c r="R40" s="240"/>
      <c r="S40" s="240"/>
      <c r="T40" s="240"/>
      <c r="U40" s="240"/>
      <c r="V40" s="240"/>
      <c r="W40" s="240"/>
      <c r="X40" s="240"/>
      <c r="Y40" s="240"/>
    </row>
    <row r="41" spans="1:25" ht="18" customHeight="1" x14ac:dyDescent="0.2">
      <c r="F41" s="240"/>
      <c r="G41" s="240"/>
      <c r="H41" s="240"/>
      <c r="M41" s="240"/>
      <c r="N41" s="240"/>
      <c r="O41" s="240"/>
      <c r="P41" s="240"/>
      <c r="Q41" s="240"/>
      <c r="R41" s="240"/>
      <c r="S41" s="240"/>
      <c r="T41" s="240"/>
      <c r="U41" s="240"/>
      <c r="V41" s="240"/>
      <c r="W41" s="240"/>
      <c r="X41" s="240"/>
      <c r="Y41" s="240"/>
    </row>
    <row r="42" spans="1:25" ht="18" customHeight="1" thickBot="1" x14ac:dyDescent="0.25">
      <c r="F42" s="240"/>
      <c r="G42" s="240"/>
      <c r="H42" s="240"/>
      <c r="M42" s="240"/>
      <c r="N42" s="240"/>
      <c r="O42" s="240"/>
      <c r="P42" s="240"/>
      <c r="Q42" s="240"/>
      <c r="R42" s="240"/>
      <c r="S42" s="240"/>
      <c r="T42" s="240"/>
      <c r="U42" s="240"/>
      <c r="V42" s="240"/>
      <c r="W42" s="240"/>
      <c r="X42" s="240"/>
      <c r="Y42" s="240"/>
    </row>
    <row r="43" spans="1:25" ht="27.75" customHeight="1" x14ac:dyDescent="0.25">
      <c r="A43" s="187" t="s">
        <v>6</v>
      </c>
      <c r="B43" s="188"/>
      <c r="C43" s="188"/>
      <c r="D43" s="188"/>
      <c r="E43" s="189"/>
      <c r="F43" s="240"/>
      <c r="G43" s="240"/>
      <c r="H43" s="240"/>
      <c r="M43" s="240"/>
      <c r="N43" s="240"/>
      <c r="O43" s="240"/>
      <c r="P43" s="240"/>
      <c r="Q43" s="240"/>
      <c r="R43" s="240"/>
      <c r="S43" s="240"/>
      <c r="T43" s="240"/>
      <c r="U43" s="240"/>
      <c r="V43" s="240"/>
      <c r="W43" s="240"/>
      <c r="X43" s="240"/>
      <c r="Y43" s="240"/>
    </row>
    <row r="44" spans="1:25" ht="78.599999999999994" customHeight="1" x14ac:dyDescent="0.2">
      <c r="A44" s="279" t="s">
        <v>131</v>
      </c>
      <c r="B44" s="280"/>
      <c r="C44" s="280"/>
      <c r="D44" s="280"/>
      <c r="E44" s="281"/>
      <c r="F44" s="240"/>
      <c r="G44" s="240"/>
      <c r="H44" s="240"/>
      <c r="M44" s="240"/>
      <c r="N44" s="240"/>
      <c r="O44" s="240"/>
      <c r="P44" s="240"/>
      <c r="Q44" s="240"/>
      <c r="R44" s="240"/>
      <c r="S44" s="240"/>
      <c r="T44" s="240"/>
      <c r="U44" s="240"/>
      <c r="V44" s="240"/>
      <c r="W44" s="240"/>
      <c r="X44" s="240"/>
      <c r="Y44" s="240"/>
    </row>
    <row r="45" spans="1:25" ht="19.5" customHeight="1" x14ac:dyDescent="0.2">
      <c r="A45" s="173" t="s">
        <v>7</v>
      </c>
      <c r="B45" s="190"/>
      <c r="C45" s="190"/>
      <c r="D45" s="190"/>
      <c r="E45" s="191"/>
      <c r="F45" s="240"/>
      <c r="G45" s="240"/>
      <c r="H45" s="240"/>
      <c r="M45" s="240"/>
      <c r="N45" s="240"/>
      <c r="O45" s="240"/>
      <c r="P45" s="240"/>
      <c r="Q45" s="240"/>
      <c r="R45" s="240"/>
      <c r="S45" s="240"/>
      <c r="T45" s="240"/>
      <c r="U45" s="240"/>
      <c r="V45" s="240"/>
      <c r="W45" s="240"/>
      <c r="X45" s="240"/>
      <c r="Y45" s="240"/>
    </row>
    <row r="46" spans="1:25" ht="24" customHeight="1" x14ac:dyDescent="0.2">
      <c r="A46" s="173">
        <v>1</v>
      </c>
      <c r="B46" s="192" t="s">
        <v>117</v>
      </c>
      <c r="C46" s="193"/>
      <c r="D46" s="193"/>
      <c r="E46" s="194"/>
      <c r="F46" s="240"/>
      <c r="G46" s="240"/>
      <c r="H46" s="240"/>
      <c r="M46" s="240"/>
      <c r="N46" s="240"/>
      <c r="O46" s="240"/>
      <c r="P46" s="240"/>
      <c r="Q46" s="240"/>
      <c r="R46" s="240"/>
      <c r="S46" s="240"/>
      <c r="T46" s="240"/>
      <c r="U46" s="240"/>
      <c r="V46" s="240"/>
      <c r="W46" s="240"/>
      <c r="X46" s="240"/>
      <c r="Y46" s="240"/>
    </row>
    <row r="47" spans="1:25" ht="19.149999999999999" customHeight="1" x14ac:dyDescent="0.2">
      <c r="A47" s="173" t="s">
        <v>135</v>
      </c>
      <c r="B47" s="190"/>
      <c r="C47" s="190"/>
      <c r="D47" s="190"/>
      <c r="E47" s="191"/>
      <c r="F47" s="240"/>
      <c r="G47" s="240"/>
      <c r="H47" s="240"/>
      <c r="M47" s="240"/>
      <c r="N47" s="240"/>
      <c r="O47" s="240"/>
      <c r="P47" s="240"/>
      <c r="Q47" s="240"/>
      <c r="R47" s="240"/>
      <c r="S47" s="240"/>
      <c r="T47" s="240"/>
      <c r="U47" s="240"/>
      <c r="V47" s="240"/>
      <c r="W47" s="240"/>
      <c r="X47" s="240"/>
      <c r="Y47" s="240"/>
    </row>
    <row r="48" spans="1:25" ht="33" customHeight="1" x14ac:dyDescent="0.2">
      <c r="A48" s="173">
        <v>1</v>
      </c>
      <c r="B48" s="267" t="s">
        <v>132</v>
      </c>
      <c r="C48" s="268"/>
      <c r="D48" s="268"/>
      <c r="E48" s="269"/>
      <c r="F48" s="240"/>
      <c r="G48" s="240"/>
      <c r="H48" s="240"/>
      <c r="M48" s="240"/>
      <c r="N48" s="240"/>
      <c r="O48" s="240"/>
      <c r="P48" s="240"/>
      <c r="Q48" s="240"/>
      <c r="R48" s="240"/>
      <c r="S48" s="240"/>
      <c r="T48" s="240"/>
      <c r="U48" s="240"/>
      <c r="V48" s="240"/>
      <c r="W48" s="240"/>
      <c r="X48" s="240"/>
      <c r="Y48" s="240"/>
    </row>
    <row r="49" spans="1:25" ht="30.75" customHeight="1" x14ac:dyDescent="0.2">
      <c r="A49" s="276" t="s">
        <v>133</v>
      </c>
      <c r="B49" s="277"/>
      <c r="C49" s="277"/>
      <c r="D49" s="277"/>
      <c r="E49" s="278"/>
      <c r="F49" s="240"/>
      <c r="G49" s="240"/>
      <c r="H49" s="240"/>
      <c r="M49" s="240"/>
      <c r="N49" s="240"/>
      <c r="O49" s="240"/>
      <c r="P49" s="240"/>
      <c r="Q49" s="240"/>
      <c r="R49" s="240"/>
      <c r="S49" s="240"/>
      <c r="T49" s="240"/>
      <c r="U49" s="240"/>
      <c r="V49" s="240"/>
      <c r="W49" s="240"/>
      <c r="X49" s="240"/>
      <c r="Y49" s="240"/>
    </row>
    <row r="50" spans="1:25" ht="20.25" customHeight="1" x14ac:dyDescent="0.2">
      <c r="A50" s="173" t="s">
        <v>118</v>
      </c>
      <c r="B50" s="190"/>
      <c r="C50" s="190"/>
      <c r="D50" s="190"/>
      <c r="E50" s="191"/>
      <c r="F50" s="240"/>
      <c r="G50" s="240"/>
      <c r="H50" s="240"/>
      <c r="M50" s="240"/>
      <c r="N50" s="240"/>
      <c r="O50" s="240"/>
      <c r="P50" s="240"/>
      <c r="Q50" s="240"/>
      <c r="R50" s="240"/>
      <c r="S50" s="240"/>
      <c r="T50" s="240"/>
      <c r="U50" s="240"/>
      <c r="V50" s="240"/>
      <c r="W50" s="240"/>
      <c r="X50" s="240"/>
      <c r="Y50" s="240"/>
    </row>
    <row r="51" spans="1:25" ht="41.25" customHeight="1" x14ac:dyDescent="0.2">
      <c r="A51" s="173">
        <v>1</v>
      </c>
      <c r="B51" s="267" t="s">
        <v>134</v>
      </c>
      <c r="C51" s="268"/>
      <c r="D51" s="268"/>
      <c r="E51" s="269"/>
      <c r="F51" s="240"/>
      <c r="G51" s="240"/>
      <c r="H51" s="240"/>
      <c r="M51" s="240"/>
      <c r="N51" s="240"/>
      <c r="O51" s="240"/>
      <c r="P51" s="240"/>
      <c r="Q51" s="240"/>
      <c r="R51" s="240"/>
      <c r="S51" s="240"/>
      <c r="T51" s="240"/>
      <c r="U51" s="240"/>
      <c r="V51" s="240"/>
      <c r="W51" s="240"/>
      <c r="X51" s="240"/>
      <c r="Y51" s="240"/>
    </row>
    <row r="52" spans="1:25" ht="27" customHeight="1" x14ac:dyDescent="0.2">
      <c r="A52" s="173">
        <v>2</v>
      </c>
      <c r="B52" s="267" t="s">
        <v>160</v>
      </c>
      <c r="C52" s="268"/>
      <c r="D52" s="268"/>
      <c r="E52" s="269"/>
      <c r="F52" s="240"/>
      <c r="G52" s="240"/>
      <c r="H52" s="240"/>
      <c r="M52" s="240"/>
      <c r="N52" s="240"/>
      <c r="O52" s="240"/>
      <c r="P52" s="240"/>
      <c r="Q52" s="240"/>
      <c r="R52" s="240"/>
      <c r="S52" s="240"/>
      <c r="T52" s="240"/>
      <c r="U52" s="240"/>
      <c r="V52" s="240"/>
      <c r="W52" s="240"/>
      <c r="X52" s="240"/>
      <c r="Y52" s="240"/>
    </row>
    <row r="53" spans="1:25" ht="20.25" customHeight="1" x14ac:dyDescent="0.2">
      <c r="A53" s="173" t="s">
        <v>8</v>
      </c>
      <c r="B53" s="190"/>
      <c r="C53" s="190"/>
      <c r="D53" s="190"/>
      <c r="E53" s="191"/>
      <c r="F53" s="240"/>
      <c r="G53" s="240"/>
      <c r="H53" s="240"/>
      <c r="M53" s="240"/>
      <c r="N53" s="240"/>
      <c r="O53" s="240"/>
      <c r="P53" s="240"/>
      <c r="Q53" s="240"/>
      <c r="R53" s="240"/>
      <c r="S53" s="240"/>
      <c r="T53" s="240"/>
      <c r="U53" s="240"/>
      <c r="V53" s="240"/>
      <c r="W53" s="240"/>
      <c r="X53" s="240"/>
      <c r="Y53" s="240"/>
    </row>
    <row r="54" spans="1:25" ht="26.25" customHeight="1" thickBot="1" x14ac:dyDescent="0.25">
      <c r="A54" s="174">
        <v>1</v>
      </c>
      <c r="B54" s="270" t="s">
        <v>9</v>
      </c>
      <c r="C54" s="271"/>
      <c r="D54" s="271"/>
      <c r="E54" s="272"/>
      <c r="H54" s="240"/>
      <c r="M54" s="240"/>
      <c r="N54" s="240"/>
      <c r="O54" s="240"/>
      <c r="P54" s="240"/>
      <c r="Q54" s="240"/>
      <c r="R54" s="240"/>
      <c r="S54" s="240"/>
      <c r="T54" s="240"/>
      <c r="U54" s="240"/>
      <c r="V54" s="240"/>
      <c r="W54" s="240"/>
      <c r="X54" s="240"/>
      <c r="Y54" s="240"/>
    </row>
    <row r="55" spans="1:25" x14ac:dyDescent="0.2">
      <c r="A55" s="241"/>
      <c r="B55" s="241"/>
      <c r="C55" s="241"/>
      <c r="D55" s="241"/>
      <c r="E55" s="241"/>
      <c r="H55" s="240"/>
      <c r="M55" s="240"/>
      <c r="N55" s="240"/>
      <c r="O55" s="240"/>
      <c r="P55" s="240"/>
      <c r="Q55" s="240"/>
      <c r="R55" s="240"/>
      <c r="S55" s="240"/>
      <c r="T55" s="240"/>
      <c r="U55" s="240"/>
      <c r="V55" s="240"/>
      <c r="W55" s="240"/>
      <c r="X55" s="240"/>
      <c r="Y55" s="240"/>
    </row>
    <row r="56" spans="1:25" x14ac:dyDescent="0.2">
      <c r="A56" s="241"/>
      <c r="B56" s="241"/>
      <c r="C56" s="241"/>
      <c r="D56" s="241"/>
      <c r="E56" s="241"/>
      <c r="H56" s="240"/>
      <c r="M56" s="240"/>
      <c r="N56" s="240"/>
      <c r="O56" s="240"/>
      <c r="P56" s="240"/>
      <c r="Q56" s="240"/>
      <c r="R56" s="240"/>
      <c r="S56" s="240"/>
      <c r="T56" s="240"/>
      <c r="U56" s="240"/>
      <c r="V56" s="240"/>
      <c r="W56" s="240"/>
      <c r="X56" s="240"/>
      <c r="Y56" s="240"/>
    </row>
    <row r="57" spans="1:25" x14ac:dyDescent="0.2">
      <c r="A57" s="241"/>
      <c r="B57" s="241"/>
      <c r="C57" s="241"/>
      <c r="D57" s="241"/>
      <c r="E57" s="241"/>
      <c r="H57" s="240"/>
      <c r="M57" s="240"/>
      <c r="N57" s="240"/>
      <c r="O57" s="240"/>
      <c r="P57" s="240"/>
      <c r="Q57" s="240"/>
      <c r="R57" s="240"/>
      <c r="S57" s="240"/>
      <c r="T57" s="240"/>
      <c r="U57" s="240"/>
      <c r="V57" s="240"/>
      <c r="W57" s="240"/>
      <c r="X57" s="240"/>
      <c r="Y57" s="240"/>
    </row>
    <row r="58" spans="1:25" x14ac:dyDescent="0.2">
      <c r="A58" s="241"/>
      <c r="B58" s="241"/>
      <c r="C58" s="241"/>
      <c r="D58" s="241"/>
      <c r="E58" s="241"/>
      <c r="H58" s="240"/>
      <c r="M58" s="240"/>
      <c r="N58" s="240"/>
      <c r="O58" s="240"/>
      <c r="P58" s="240"/>
      <c r="Q58" s="240"/>
      <c r="R58" s="240"/>
      <c r="S58" s="240"/>
      <c r="T58" s="240"/>
      <c r="U58" s="240"/>
      <c r="V58" s="240"/>
      <c r="W58" s="240"/>
      <c r="X58" s="240"/>
      <c r="Y58" s="240"/>
    </row>
    <row r="59" spans="1:25" x14ac:dyDescent="0.2">
      <c r="A59" s="241"/>
      <c r="B59" s="241"/>
      <c r="C59" s="241"/>
      <c r="D59" s="241"/>
      <c r="E59" s="241"/>
      <c r="H59" s="240"/>
      <c r="M59" s="240"/>
      <c r="N59" s="240"/>
      <c r="O59" s="240"/>
      <c r="P59" s="240"/>
      <c r="Q59" s="240"/>
      <c r="R59" s="240"/>
      <c r="S59" s="240"/>
      <c r="T59" s="240"/>
      <c r="U59" s="240"/>
      <c r="V59" s="240"/>
      <c r="W59" s="240"/>
      <c r="X59" s="240"/>
      <c r="Y59" s="240"/>
    </row>
    <row r="60" spans="1:25" x14ac:dyDescent="0.2">
      <c r="A60" s="241"/>
      <c r="B60" s="241"/>
      <c r="C60" s="241"/>
      <c r="D60" s="241"/>
      <c r="E60" s="241"/>
      <c r="H60" s="240"/>
      <c r="M60" s="240"/>
      <c r="N60" s="240"/>
      <c r="O60" s="240"/>
      <c r="P60" s="240"/>
      <c r="Q60" s="240"/>
      <c r="R60" s="240"/>
      <c r="S60" s="240"/>
      <c r="T60" s="240"/>
      <c r="U60" s="240"/>
      <c r="V60" s="240"/>
      <c r="W60" s="240"/>
      <c r="X60" s="240"/>
      <c r="Y60" s="240"/>
    </row>
    <row r="61" spans="1:25" s="241" customFormat="1" x14ac:dyDescent="0.2">
      <c r="G61" s="242"/>
    </row>
    <row r="62" spans="1:25" s="241" customFormat="1" x14ac:dyDescent="0.2">
      <c r="G62" s="242"/>
    </row>
    <row r="63" spans="1:25" s="241" customFormat="1" x14ac:dyDescent="0.2">
      <c r="G63" s="242"/>
    </row>
    <row r="64" spans="1:25" s="241" customFormat="1" x14ac:dyDescent="0.2">
      <c r="G64" s="242"/>
    </row>
    <row r="65" spans="7:7" s="241" customFormat="1" x14ac:dyDescent="0.2">
      <c r="G65" s="242"/>
    </row>
    <row r="66" spans="7:7" s="241" customFormat="1" x14ac:dyDescent="0.2">
      <c r="G66" s="242"/>
    </row>
    <row r="67" spans="7:7" s="241" customFormat="1" x14ac:dyDescent="0.2">
      <c r="G67" s="242"/>
    </row>
    <row r="68" spans="7:7" s="241" customFormat="1" x14ac:dyDescent="0.2">
      <c r="G68" s="242"/>
    </row>
    <row r="69" spans="7:7" s="241" customFormat="1" x14ac:dyDescent="0.2">
      <c r="G69" s="242"/>
    </row>
    <row r="70" spans="7:7" s="241" customFormat="1" x14ac:dyDescent="0.2">
      <c r="G70" s="242"/>
    </row>
    <row r="71" spans="7:7" s="241" customFormat="1" x14ac:dyDescent="0.2">
      <c r="G71" s="242"/>
    </row>
    <row r="72" spans="7:7" s="241" customFormat="1" x14ac:dyDescent="0.2">
      <c r="G72" s="242"/>
    </row>
    <row r="73" spans="7:7" s="241" customFormat="1" x14ac:dyDescent="0.2">
      <c r="G73" s="242"/>
    </row>
    <row r="74" spans="7:7" s="241" customFormat="1" x14ac:dyDescent="0.2">
      <c r="G74" s="242"/>
    </row>
    <row r="75" spans="7:7" s="241" customFormat="1" x14ac:dyDescent="0.2">
      <c r="G75" s="242"/>
    </row>
    <row r="76" spans="7:7" s="241" customFormat="1" x14ac:dyDescent="0.2">
      <c r="G76" s="242"/>
    </row>
    <row r="77" spans="7:7" s="241" customFormat="1" x14ac:dyDescent="0.2">
      <c r="G77" s="242"/>
    </row>
    <row r="78" spans="7:7" s="241" customFormat="1" x14ac:dyDescent="0.2">
      <c r="G78" s="242"/>
    </row>
    <row r="79" spans="7:7" s="241" customFormat="1" x14ac:dyDescent="0.2">
      <c r="G79" s="242"/>
    </row>
    <row r="80" spans="7:7" s="241" customFormat="1" x14ac:dyDescent="0.2">
      <c r="G80" s="242"/>
    </row>
    <row r="81" spans="7:7" s="241" customFormat="1" x14ac:dyDescent="0.2">
      <c r="G81" s="242"/>
    </row>
    <row r="82" spans="7:7" s="241" customFormat="1" x14ac:dyDescent="0.2">
      <c r="G82" s="242"/>
    </row>
    <row r="83" spans="7:7" s="241" customFormat="1" x14ac:dyDescent="0.2">
      <c r="G83" s="242"/>
    </row>
    <row r="84" spans="7:7" s="241" customFormat="1" x14ac:dyDescent="0.2">
      <c r="G84" s="242"/>
    </row>
    <row r="85" spans="7:7" s="241" customFormat="1" x14ac:dyDescent="0.2">
      <c r="G85" s="242"/>
    </row>
    <row r="86" spans="7:7" s="241" customFormat="1" x14ac:dyDescent="0.2">
      <c r="G86" s="242"/>
    </row>
    <row r="87" spans="7:7" s="241" customFormat="1" x14ac:dyDescent="0.2">
      <c r="G87" s="242"/>
    </row>
    <row r="88" spans="7:7" s="241" customFormat="1" x14ac:dyDescent="0.2">
      <c r="G88" s="242"/>
    </row>
    <row r="89" spans="7:7" s="241" customFormat="1" x14ac:dyDescent="0.2">
      <c r="G89" s="242"/>
    </row>
    <row r="90" spans="7:7" s="241" customFormat="1" x14ac:dyDescent="0.2">
      <c r="G90" s="242"/>
    </row>
    <row r="91" spans="7:7" s="241" customFormat="1" x14ac:dyDescent="0.2">
      <c r="G91" s="242"/>
    </row>
    <row r="92" spans="7:7" s="241" customFormat="1" x14ac:dyDescent="0.2">
      <c r="G92" s="242"/>
    </row>
    <row r="93" spans="7:7" s="241" customFormat="1" x14ac:dyDescent="0.2">
      <c r="G93" s="242"/>
    </row>
    <row r="94" spans="7:7" s="241" customFormat="1" x14ac:dyDescent="0.2">
      <c r="G94" s="242"/>
    </row>
    <row r="95" spans="7:7" s="241" customFormat="1" x14ac:dyDescent="0.2">
      <c r="G95" s="242"/>
    </row>
    <row r="96" spans="7:7" s="241" customFormat="1" x14ac:dyDescent="0.2">
      <c r="G96" s="242"/>
    </row>
    <row r="97" spans="7:7" s="241" customFormat="1" x14ac:dyDescent="0.2">
      <c r="G97" s="242"/>
    </row>
    <row r="98" spans="7:7" s="241" customFormat="1" x14ac:dyDescent="0.2">
      <c r="G98" s="242"/>
    </row>
    <row r="99" spans="7:7" s="241" customFormat="1" x14ac:dyDescent="0.2">
      <c r="G99" s="242"/>
    </row>
    <row r="100" spans="7:7" s="241" customFormat="1" x14ac:dyDescent="0.2">
      <c r="G100" s="242"/>
    </row>
    <row r="101" spans="7:7" s="241" customFormat="1" x14ac:dyDescent="0.2">
      <c r="G101" s="242"/>
    </row>
    <row r="102" spans="7:7" s="241" customFormat="1" x14ac:dyDescent="0.2">
      <c r="G102" s="242"/>
    </row>
    <row r="103" spans="7:7" s="241" customFormat="1" x14ac:dyDescent="0.2">
      <c r="G103" s="242"/>
    </row>
    <row r="104" spans="7:7" s="241" customFormat="1" x14ac:dyDescent="0.2">
      <c r="G104" s="242"/>
    </row>
    <row r="105" spans="7:7" s="241" customFormat="1" x14ac:dyDescent="0.2">
      <c r="G105" s="242"/>
    </row>
    <row r="106" spans="7:7" s="241" customFormat="1" x14ac:dyDescent="0.2">
      <c r="G106" s="242"/>
    </row>
    <row r="107" spans="7:7" s="241" customFormat="1" x14ac:dyDescent="0.2">
      <c r="G107" s="242"/>
    </row>
    <row r="108" spans="7:7" s="241" customFormat="1" x14ac:dyDescent="0.2">
      <c r="G108" s="242"/>
    </row>
    <row r="109" spans="7:7" s="241" customFormat="1" x14ac:dyDescent="0.2">
      <c r="G109" s="242"/>
    </row>
    <row r="110" spans="7:7" s="241" customFormat="1" x14ac:dyDescent="0.2">
      <c r="G110" s="242"/>
    </row>
    <row r="111" spans="7:7" s="241" customFormat="1" x14ac:dyDescent="0.2">
      <c r="G111" s="242"/>
    </row>
    <row r="112" spans="7:7" s="241" customFormat="1" x14ac:dyDescent="0.2">
      <c r="G112" s="242"/>
    </row>
    <row r="113" spans="7:7" s="241" customFormat="1" x14ac:dyDescent="0.2">
      <c r="G113" s="242"/>
    </row>
    <row r="114" spans="7:7" s="241" customFormat="1" x14ac:dyDescent="0.2">
      <c r="G114" s="242"/>
    </row>
    <row r="115" spans="7:7" s="241" customFormat="1" x14ac:dyDescent="0.2">
      <c r="G115" s="242"/>
    </row>
    <row r="116" spans="7:7" s="241" customFormat="1" x14ac:dyDescent="0.2">
      <c r="G116" s="242"/>
    </row>
    <row r="117" spans="7:7" s="241" customFormat="1" x14ac:dyDescent="0.2">
      <c r="G117" s="242"/>
    </row>
    <row r="118" spans="7:7" s="241" customFormat="1" x14ac:dyDescent="0.2">
      <c r="G118" s="242"/>
    </row>
    <row r="119" spans="7:7" s="241" customFormat="1" x14ac:dyDescent="0.2">
      <c r="G119" s="242"/>
    </row>
    <row r="120" spans="7:7" s="241" customFormat="1" x14ac:dyDescent="0.2">
      <c r="G120" s="242"/>
    </row>
    <row r="121" spans="7:7" s="241" customFormat="1" x14ac:dyDescent="0.2">
      <c r="G121" s="242"/>
    </row>
    <row r="122" spans="7:7" s="241" customFormat="1" x14ac:dyDescent="0.2">
      <c r="G122" s="242"/>
    </row>
    <row r="123" spans="7:7" s="241" customFormat="1" x14ac:dyDescent="0.2">
      <c r="G123" s="242"/>
    </row>
    <row r="124" spans="7:7" s="241" customFormat="1" x14ac:dyDescent="0.2">
      <c r="G124" s="242"/>
    </row>
    <row r="125" spans="7:7" s="241" customFormat="1" x14ac:dyDescent="0.2">
      <c r="G125" s="242"/>
    </row>
    <row r="126" spans="7:7" s="241" customFormat="1" x14ac:dyDescent="0.2">
      <c r="G126" s="242"/>
    </row>
    <row r="127" spans="7:7" s="241" customFormat="1" x14ac:dyDescent="0.2">
      <c r="G127" s="242"/>
    </row>
    <row r="128" spans="7:7" s="241" customFormat="1" x14ac:dyDescent="0.2">
      <c r="G128" s="242"/>
    </row>
    <row r="129" spans="7:7" s="241" customFormat="1" x14ac:dyDescent="0.2">
      <c r="G129" s="242"/>
    </row>
    <row r="130" spans="7:7" s="241" customFormat="1" x14ac:dyDescent="0.2">
      <c r="G130" s="242"/>
    </row>
    <row r="131" spans="7:7" s="241" customFormat="1" x14ac:dyDescent="0.2">
      <c r="G131" s="242"/>
    </row>
    <row r="132" spans="7:7" s="241" customFormat="1" x14ac:dyDescent="0.2">
      <c r="G132" s="242"/>
    </row>
    <row r="133" spans="7:7" s="241" customFormat="1" x14ac:dyDescent="0.2">
      <c r="G133" s="242"/>
    </row>
    <row r="134" spans="7:7" s="241" customFormat="1" x14ac:dyDescent="0.2">
      <c r="G134" s="242"/>
    </row>
    <row r="135" spans="7:7" s="241" customFormat="1" x14ac:dyDescent="0.2">
      <c r="G135" s="242"/>
    </row>
    <row r="136" spans="7:7" s="241" customFormat="1" x14ac:dyDescent="0.2">
      <c r="G136" s="242"/>
    </row>
    <row r="137" spans="7:7" s="241" customFormat="1" x14ac:dyDescent="0.2">
      <c r="G137" s="242"/>
    </row>
    <row r="138" spans="7:7" s="241" customFormat="1" x14ac:dyDescent="0.2">
      <c r="G138" s="242"/>
    </row>
    <row r="139" spans="7:7" s="241" customFormat="1" x14ac:dyDescent="0.2">
      <c r="G139" s="242"/>
    </row>
    <row r="140" spans="7:7" s="241" customFormat="1" x14ac:dyDescent="0.2">
      <c r="G140" s="242"/>
    </row>
    <row r="141" spans="7:7" s="241" customFormat="1" x14ac:dyDescent="0.2">
      <c r="G141" s="242"/>
    </row>
    <row r="142" spans="7:7" s="241" customFormat="1" x14ac:dyDescent="0.2">
      <c r="G142" s="242"/>
    </row>
    <row r="143" spans="7:7" s="241" customFormat="1" x14ac:dyDescent="0.2">
      <c r="G143" s="242"/>
    </row>
    <row r="144" spans="7:7" s="241" customFormat="1" x14ac:dyDescent="0.2">
      <c r="G144" s="242"/>
    </row>
    <row r="145" spans="7:7" s="241" customFormat="1" x14ac:dyDescent="0.2">
      <c r="G145" s="242"/>
    </row>
    <row r="146" spans="7:7" s="241" customFormat="1" x14ac:dyDescent="0.2">
      <c r="G146" s="242"/>
    </row>
    <row r="147" spans="7:7" s="241" customFormat="1" x14ac:dyDescent="0.2">
      <c r="G147" s="242"/>
    </row>
    <row r="148" spans="7:7" s="241" customFormat="1" x14ac:dyDescent="0.2">
      <c r="G148" s="242"/>
    </row>
    <row r="149" spans="7:7" s="241" customFormat="1" x14ac:dyDescent="0.2">
      <c r="G149" s="242"/>
    </row>
    <row r="150" spans="7:7" s="241" customFormat="1" x14ac:dyDescent="0.2">
      <c r="G150" s="242"/>
    </row>
    <row r="151" spans="7:7" s="241" customFormat="1" x14ac:dyDescent="0.2">
      <c r="G151" s="242"/>
    </row>
    <row r="152" spans="7:7" s="241" customFormat="1" x14ac:dyDescent="0.2">
      <c r="G152" s="242"/>
    </row>
    <row r="153" spans="7:7" s="241" customFormat="1" x14ac:dyDescent="0.2">
      <c r="G153" s="242"/>
    </row>
    <row r="154" spans="7:7" s="241" customFormat="1" x14ac:dyDescent="0.2">
      <c r="G154" s="242"/>
    </row>
    <row r="155" spans="7:7" s="241" customFormat="1" x14ac:dyDescent="0.2">
      <c r="G155" s="242"/>
    </row>
    <row r="156" spans="7:7" s="241" customFormat="1" x14ac:dyDescent="0.2">
      <c r="G156" s="242"/>
    </row>
    <row r="157" spans="7:7" s="241" customFormat="1" x14ac:dyDescent="0.2">
      <c r="G157" s="242"/>
    </row>
    <row r="158" spans="7:7" s="241" customFormat="1" x14ac:dyDescent="0.2">
      <c r="G158" s="242"/>
    </row>
    <row r="159" spans="7:7" s="241" customFormat="1" x14ac:dyDescent="0.2">
      <c r="G159" s="242"/>
    </row>
    <row r="160" spans="7:7" s="241" customFormat="1" x14ac:dyDescent="0.2">
      <c r="G160" s="242"/>
    </row>
    <row r="161" spans="7:7" s="241" customFormat="1" x14ac:dyDescent="0.2">
      <c r="G161" s="242"/>
    </row>
    <row r="162" spans="7:7" s="241" customFormat="1" x14ac:dyDescent="0.2">
      <c r="G162" s="242"/>
    </row>
    <row r="163" spans="7:7" s="241" customFormat="1" x14ac:dyDescent="0.2">
      <c r="G163" s="242"/>
    </row>
    <row r="164" spans="7:7" s="241" customFormat="1" x14ac:dyDescent="0.2">
      <c r="G164" s="242"/>
    </row>
    <row r="165" spans="7:7" s="241" customFormat="1" x14ac:dyDescent="0.2">
      <c r="G165" s="242"/>
    </row>
    <row r="166" spans="7:7" s="241" customFormat="1" x14ac:dyDescent="0.2">
      <c r="G166" s="242"/>
    </row>
    <row r="167" spans="7:7" s="241" customFormat="1" x14ac:dyDescent="0.2">
      <c r="G167" s="242"/>
    </row>
    <row r="168" spans="7:7" s="241" customFormat="1" x14ac:dyDescent="0.2">
      <c r="G168" s="242"/>
    </row>
    <row r="169" spans="7:7" s="241" customFormat="1" x14ac:dyDescent="0.2">
      <c r="G169" s="242"/>
    </row>
    <row r="170" spans="7:7" s="241" customFormat="1" x14ac:dyDescent="0.2">
      <c r="G170" s="242"/>
    </row>
    <row r="171" spans="7:7" s="241" customFormat="1" x14ac:dyDescent="0.2">
      <c r="G171" s="242"/>
    </row>
    <row r="172" spans="7:7" s="241" customFormat="1" x14ac:dyDescent="0.2">
      <c r="G172" s="242"/>
    </row>
    <row r="173" spans="7:7" s="241" customFormat="1" x14ac:dyDescent="0.2">
      <c r="G173" s="242"/>
    </row>
    <row r="174" spans="7:7" s="241" customFormat="1" x14ac:dyDescent="0.2">
      <c r="G174" s="242"/>
    </row>
    <row r="175" spans="7:7" s="241" customFormat="1" x14ac:dyDescent="0.2">
      <c r="G175" s="242"/>
    </row>
    <row r="176" spans="7:7" s="241" customFormat="1" x14ac:dyDescent="0.2">
      <c r="G176" s="242"/>
    </row>
    <row r="177" spans="7:7" s="241" customFormat="1" x14ac:dyDescent="0.2">
      <c r="G177" s="242"/>
    </row>
    <row r="178" spans="7:7" s="241" customFormat="1" x14ac:dyDescent="0.2">
      <c r="G178" s="242"/>
    </row>
    <row r="179" spans="7:7" s="241" customFormat="1" x14ac:dyDescent="0.2">
      <c r="G179" s="242"/>
    </row>
    <row r="180" spans="7:7" s="241" customFormat="1" x14ac:dyDescent="0.2">
      <c r="G180" s="242"/>
    </row>
    <row r="181" spans="7:7" s="241" customFormat="1" x14ac:dyDescent="0.2">
      <c r="G181" s="242"/>
    </row>
    <row r="182" spans="7:7" s="241" customFormat="1" x14ac:dyDescent="0.2">
      <c r="G182" s="242"/>
    </row>
    <row r="183" spans="7:7" s="241" customFormat="1" x14ac:dyDescent="0.2">
      <c r="G183" s="242"/>
    </row>
    <row r="184" spans="7:7" s="241" customFormat="1" x14ac:dyDescent="0.2">
      <c r="G184" s="242"/>
    </row>
    <row r="185" spans="7:7" s="241" customFormat="1" x14ac:dyDescent="0.2">
      <c r="G185" s="242"/>
    </row>
    <row r="186" spans="7:7" s="241" customFormat="1" x14ac:dyDescent="0.2">
      <c r="G186" s="242"/>
    </row>
    <row r="187" spans="7:7" s="241" customFormat="1" x14ac:dyDescent="0.2">
      <c r="G187" s="242"/>
    </row>
    <row r="188" spans="7:7" s="241" customFormat="1" x14ac:dyDescent="0.2">
      <c r="G188" s="242"/>
    </row>
    <row r="189" spans="7:7" s="241" customFormat="1" x14ac:dyDescent="0.2">
      <c r="G189" s="242"/>
    </row>
    <row r="190" spans="7:7" s="241" customFormat="1" x14ac:dyDescent="0.2">
      <c r="G190" s="242"/>
    </row>
    <row r="191" spans="7:7" s="241" customFormat="1" x14ac:dyDescent="0.2">
      <c r="G191" s="242"/>
    </row>
    <row r="192" spans="7:7" s="241" customFormat="1" x14ac:dyDescent="0.2">
      <c r="G192" s="242"/>
    </row>
    <row r="193" spans="7:7" s="241" customFormat="1" x14ac:dyDescent="0.2">
      <c r="G193" s="242"/>
    </row>
    <row r="194" spans="7:7" s="241" customFormat="1" x14ac:dyDescent="0.2">
      <c r="G194" s="242"/>
    </row>
    <row r="195" spans="7:7" s="241" customFormat="1" x14ac:dyDescent="0.2">
      <c r="G195" s="242"/>
    </row>
    <row r="196" spans="7:7" s="241" customFormat="1" x14ac:dyDescent="0.2">
      <c r="G196" s="242"/>
    </row>
    <row r="197" spans="7:7" s="241" customFormat="1" x14ac:dyDescent="0.2">
      <c r="G197" s="242"/>
    </row>
    <row r="198" spans="7:7" s="241" customFormat="1" x14ac:dyDescent="0.2">
      <c r="G198" s="242"/>
    </row>
    <row r="199" spans="7:7" s="241" customFormat="1" x14ac:dyDescent="0.2">
      <c r="G199" s="242"/>
    </row>
    <row r="200" spans="7:7" s="241" customFormat="1" x14ac:dyDescent="0.2">
      <c r="G200" s="242"/>
    </row>
    <row r="201" spans="7:7" s="241" customFormat="1" x14ac:dyDescent="0.2">
      <c r="G201" s="242"/>
    </row>
    <row r="202" spans="7:7" s="241" customFormat="1" x14ac:dyDescent="0.2">
      <c r="G202" s="242"/>
    </row>
    <row r="203" spans="7:7" s="241" customFormat="1" x14ac:dyDescent="0.2">
      <c r="G203" s="242"/>
    </row>
    <row r="204" spans="7:7" s="241" customFormat="1" x14ac:dyDescent="0.2">
      <c r="G204" s="242"/>
    </row>
    <row r="205" spans="7:7" s="241" customFormat="1" x14ac:dyDescent="0.2">
      <c r="G205" s="242"/>
    </row>
    <row r="206" spans="7:7" s="241" customFormat="1" x14ac:dyDescent="0.2">
      <c r="G206" s="242"/>
    </row>
    <row r="207" spans="7:7" s="241" customFormat="1" x14ac:dyDescent="0.2">
      <c r="G207" s="242"/>
    </row>
    <row r="208" spans="7:7" s="241" customFormat="1" x14ac:dyDescent="0.2">
      <c r="G208" s="242"/>
    </row>
    <row r="209" spans="7:7" s="241" customFormat="1" x14ac:dyDescent="0.2">
      <c r="G209" s="242"/>
    </row>
    <row r="210" spans="7:7" s="241" customFormat="1" x14ac:dyDescent="0.2">
      <c r="G210" s="242"/>
    </row>
    <row r="211" spans="7:7" s="241" customFormat="1" x14ac:dyDescent="0.2">
      <c r="G211" s="242"/>
    </row>
    <row r="212" spans="7:7" s="241" customFormat="1" x14ac:dyDescent="0.2">
      <c r="G212" s="242"/>
    </row>
    <row r="213" spans="7:7" s="241" customFormat="1" x14ac:dyDescent="0.2">
      <c r="G213" s="242"/>
    </row>
  </sheetData>
  <sheetProtection selectLockedCells="1"/>
  <mergeCells count="15">
    <mergeCell ref="B54:E54"/>
    <mergeCell ref="A5:E5"/>
    <mergeCell ref="A12:E12"/>
    <mergeCell ref="B48:E48"/>
    <mergeCell ref="A49:E49"/>
    <mergeCell ref="B51:E51"/>
    <mergeCell ref="A44:E44"/>
    <mergeCell ref="A28:E28"/>
    <mergeCell ref="A34:E34"/>
    <mergeCell ref="A37:E37"/>
    <mergeCell ref="A2:B2"/>
    <mergeCell ref="C2:E2"/>
    <mergeCell ref="A7:E7"/>
    <mergeCell ref="A18:E18"/>
    <mergeCell ref="B52:E52"/>
  </mergeCells>
  <phoneticPr fontId="13" type="noConversion"/>
  <dataValidations xWindow="762" yWindow="362" count="2">
    <dataValidation type="whole" operator="lessThan" showErrorMessage="1" error="Sum of three linkage types must be equal to or greater than sum of computed three linkage types." sqref="M5">
      <formula1>L5</formula1>
    </dataValidation>
    <dataValidation operator="greaterThanOrEqual" showInputMessage="1" showErrorMessage="1" error="Sum of three linkage types must be equal to or greater than sum of computed three linkage types." sqref="M3:M4"/>
  </dataValidations>
  <pageMargins left="0.5" right="0.5" top="0.75" bottom="0.75" header="0.25" footer="0.25"/>
  <pageSetup scale="52" orientation="portrait" r:id="rId1"/>
  <headerFooter alignWithMargins="0">
    <oddHeader>&amp;CPublic Health Solutions -- Contracting and Management Services
MRA COMPUTATION WORKSHEET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31" workbookViewId="0">
      <selection activeCell="I64" sqref="I64"/>
    </sheetView>
  </sheetViews>
  <sheetFormatPr defaultRowHeight="12.75" x14ac:dyDescent="0.2"/>
  <cols>
    <col min="1" max="1" width="19.28515625" style="85" customWidth="1"/>
    <col min="2" max="2" width="42.28515625" style="85" customWidth="1"/>
    <col min="3" max="3" width="16" style="85" customWidth="1"/>
    <col min="4" max="4" width="14.140625" style="85" customWidth="1"/>
    <col min="5" max="5" width="12.28515625" style="85" customWidth="1"/>
    <col min="6" max="6" width="2.7109375" style="85" customWidth="1"/>
    <col min="7" max="256" width="9.140625" style="85"/>
    <col min="257" max="257" width="19.28515625" style="85" customWidth="1"/>
    <col min="258" max="258" width="36.7109375" style="85" customWidth="1"/>
    <col min="259" max="259" width="16" style="85" customWidth="1"/>
    <col min="260" max="260" width="14.140625" style="85" customWidth="1"/>
    <col min="261" max="261" width="12.28515625" style="85" customWidth="1"/>
    <col min="262" max="262" width="2.7109375" style="85" customWidth="1"/>
    <col min="263" max="512" width="9.140625" style="85"/>
    <col min="513" max="513" width="19.28515625" style="85" customWidth="1"/>
    <col min="514" max="514" width="36.7109375" style="85" customWidth="1"/>
    <col min="515" max="515" width="16" style="85" customWidth="1"/>
    <col min="516" max="516" width="14.140625" style="85" customWidth="1"/>
    <col min="517" max="517" width="12.28515625" style="85" customWidth="1"/>
    <col min="518" max="518" width="2.7109375" style="85" customWidth="1"/>
    <col min="519" max="768" width="9.140625" style="85"/>
    <col min="769" max="769" width="19.28515625" style="85" customWidth="1"/>
    <col min="770" max="770" width="36.7109375" style="85" customWidth="1"/>
    <col min="771" max="771" width="16" style="85" customWidth="1"/>
    <col min="772" max="772" width="14.140625" style="85" customWidth="1"/>
    <col min="773" max="773" width="12.28515625" style="85" customWidth="1"/>
    <col min="774" max="774" width="2.7109375" style="85" customWidth="1"/>
    <col min="775" max="1024" width="9.140625" style="85"/>
    <col min="1025" max="1025" width="19.28515625" style="85" customWidth="1"/>
    <col min="1026" max="1026" width="36.7109375" style="85" customWidth="1"/>
    <col min="1027" max="1027" width="16" style="85" customWidth="1"/>
    <col min="1028" max="1028" width="14.140625" style="85" customWidth="1"/>
    <col min="1029" max="1029" width="12.28515625" style="85" customWidth="1"/>
    <col min="1030" max="1030" width="2.7109375" style="85" customWidth="1"/>
    <col min="1031" max="1280" width="9.140625" style="85"/>
    <col min="1281" max="1281" width="19.28515625" style="85" customWidth="1"/>
    <col min="1282" max="1282" width="36.7109375" style="85" customWidth="1"/>
    <col min="1283" max="1283" width="16" style="85" customWidth="1"/>
    <col min="1284" max="1284" width="14.140625" style="85" customWidth="1"/>
    <col min="1285" max="1285" width="12.28515625" style="85" customWidth="1"/>
    <col min="1286" max="1286" width="2.7109375" style="85" customWidth="1"/>
    <col min="1287" max="1536" width="9.140625" style="85"/>
    <col min="1537" max="1537" width="19.28515625" style="85" customWidth="1"/>
    <col min="1538" max="1538" width="36.7109375" style="85" customWidth="1"/>
    <col min="1539" max="1539" width="16" style="85" customWidth="1"/>
    <col min="1540" max="1540" width="14.140625" style="85" customWidth="1"/>
    <col min="1541" max="1541" width="12.28515625" style="85" customWidth="1"/>
    <col min="1542" max="1542" width="2.7109375" style="85" customWidth="1"/>
    <col min="1543" max="1792" width="9.140625" style="85"/>
    <col min="1793" max="1793" width="19.28515625" style="85" customWidth="1"/>
    <col min="1794" max="1794" width="36.7109375" style="85" customWidth="1"/>
    <col min="1795" max="1795" width="16" style="85" customWidth="1"/>
    <col min="1796" max="1796" width="14.140625" style="85" customWidth="1"/>
    <col min="1797" max="1797" width="12.28515625" style="85" customWidth="1"/>
    <col min="1798" max="1798" width="2.7109375" style="85" customWidth="1"/>
    <col min="1799" max="2048" width="9.140625" style="85"/>
    <col min="2049" max="2049" width="19.28515625" style="85" customWidth="1"/>
    <col min="2050" max="2050" width="36.7109375" style="85" customWidth="1"/>
    <col min="2051" max="2051" width="16" style="85" customWidth="1"/>
    <col min="2052" max="2052" width="14.140625" style="85" customWidth="1"/>
    <col min="2053" max="2053" width="12.28515625" style="85" customWidth="1"/>
    <col min="2054" max="2054" width="2.7109375" style="85" customWidth="1"/>
    <col min="2055" max="2304" width="9.140625" style="85"/>
    <col min="2305" max="2305" width="19.28515625" style="85" customWidth="1"/>
    <col min="2306" max="2306" width="36.7109375" style="85" customWidth="1"/>
    <col min="2307" max="2307" width="16" style="85" customWidth="1"/>
    <col min="2308" max="2308" width="14.140625" style="85" customWidth="1"/>
    <col min="2309" max="2309" width="12.28515625" style="85" customWidth="1"/>
    <col min="2310" max="2310" width="2.7109375" style="85" customWidth="1"/>
    <col min="2311" max="2560" width="9.140625" style="85"/>
    <col min="2561" max="2561" width="19.28515625" style="85" customWidth="1"/>
    <col min="2562" max="2562" width="36.7109375" style="85" customWidth="1"/>
    <col min="2563" max="2563" width="16" style="85" customWidth="1"/>
    <col min="2564" max="2564" width="14.140625" style="85" customWidth="1"/>
    <col min="2565" max="2565" width="12.28515625" style="85" customWidth="1"/>
    <col min="2566" max="2566" width="2.7109375" style="85" customWidth="1"/>
    <col min="2567" max="2816" width="9.140625" style="85"/>
    <col min="2817" max="2817" width="19.28515625" style="85" customWidth="1"/>
    <col min="2818" max="2818" width="36.7109375" style="85" customWidth="1"/>
    <col min="2819" max="2819" width="16" style="85" customWidth="1"/>
    <col min="2820" max="2820" width="14.140625" style="85" customWidth="1"/>
    <col min="2821" max="2821" width="12.28515625" style="85" customWidth="1"/>
    <col min="2822" max="2822" width="2.7109375" style="85" customWidth="1"/>
    <col min="2823" max="3072" width="9.140625" style="85"/>
    <col min="3073" max="3073" width="19.28515625" style="85" customWidth="1"/>
    <col min="3074" max="3074" width="36.7109375" style="85" customWidth="1"/>
    <col min="3075" max="3075" width="16" style="85" customWidth="1"/>
    <col min="3076" max="3076" width="14.140625" style="85" customWidth="1"/>
    <col min="3077" max="3077" width="12.28515625" style="85" customWidth="1"/>
    <col min="3078" max="3078" width="2.7109375" style="85" customWidth="1"/>
    <col min="3079" max="3328" width="9.140625" style="85"/>
    <col min="3329" max="3329" width="19.28515625" style="85" customWidth="1"/>
    <col min="3330" max="3330" width="36.7109375" style="85" customWidth="1"/>
    <col min="3331" max="3331" width="16" style="85" customWidth="1"/>
    <col min="3332" max="3332" width="14.140625" style="85" customWidth="1"/>
    <col min="3333" max="3333" width="12.28515625" style="85" customWidth="1"/>
    <col min="3334" max="3334" width="2.7109375" style="85" customWidth="1"/>
    <col min="3335" max="3584" width="9.140625" style="85"/>
    <col min="3585" max="3585" width="19.28515625" style="85" customWidth="1"/>
    <col min="3586" max="3586" width="36.7109375" style="85" customWidth="1"/>
    <col min="3587" max="3587" width="16" style="85" customWidth="1"/>
    <col min="3588" max="3588" width="14.140625" style="85" customWidth="1"/>
    <col min="3589" max="3589" width="12.28515625" style="85" customWidth="1"/>
    <col min="3590" max="3590" width="2.7109375" style="85" customWidth="1"/>
    <col min="3591" max="3840" width="9.140625" style="85"/>
    <col min="3841" max="3841" width="19.28515625" style="85" customWidth="1"/>
    <col min="3842" max="3842" width="36.7109375" style="85" customWidth="1"/>
    <col min="3843" max="3843" width="16" style="85" customWidth="1"/>
    <col min="3844" max="3844" width="14.140625" style="85" customWidth="1"/>
    <col min="3845" max="3845" width="12.28515625" style="85" customWidth="1"/>
    <col min="3846" max="3846" width="2.7109375" style="85" customWidth="1"/>
    <col min="3847" max="4096" width="9.140625" style="85"/>
    <col min="4097" max="4097" width="19.28515625" style="85" customWidth="1"/>
    <col min="4098" max="4098" width="36.7109375" style="85" customWidth="1"/>
    <col min="4099" max="4099" width="16" style="85" customWidth="1"/>
    <col min="4100" max="4100" width="14.140625" style="85" customWidth="1"/>
    <col min="4101" max="4101" width="12.28515625" style="85" customWidth="1"/>
    <col min="4102" max="4102" width="2.7109375" style="85" customWidth="1"/>
    <col min="4103" max="4352" width="9.140625" style="85"/>
    <col min="4353" max="4353" width="19.28515625" style="85" customWidth="1"/>
    <col min="4354" max="4354" width="36.7109375" style="85" customWidth="1"/>
    <col min="4355" max="4355" width="16" style="85" customWidth="1"/>
    <col min="4356" max="4356" width="14.140625" style="85" customWidth="1"/>
    <col min="4357" max="4357" width="12.28515625" style="85" customWidth="1"/>
    <col min="4358" max="4358" width="2.7109375" style="85" customWidth="1"/>
    <col min="4359" max="4608" width="9.140625" style="85"/>
    <col min="4609" max="4609" width="19.28515625" style="85" customWidth="1"/>
    <col min="4610" max="4610" width="36.7109375" style="85" customWidth="1"/>
    <col min="4611" max="4611" width="16" style="85" customWidth="1"/>
    <col min="4612" max="4612" width="14.140625" style="85" customWidth="1"/>
    <col min="4613" max="4613" width="12.28515625" style="85" customWidth="1"/>
    <col min="4614" max="4614" width="2.7109375" style="85" customWidth="1"/>
    <col min="4615" max="4864" width="9.140625" style="85"/>
    <col min="4865" max="4865" width="19.28515625" style="85" customWidth="1"/>
    <col min="4866" max="4866" width="36.7109375" style="85" customWidth="1"/>
    <col min="4867" max="4867" width="16" style="85" customWidth="1"/>
    <col min="4868" max="4868" width="14.140625" style="85" customWidth="1"/>
    <col min="4869" max="4869" width="12.28515625" style="85" customWidth="1"/>
    <col min="4870" max="4870" width="2.7109375" style="85" customWidth="1"/>
    <col min="4871" max="5120" width="9.140625" style="85"/>
    <col min="5121" max="5121" width="19.28515625" style="85" customWidth="1"/>
    <col min="5122" max="5122" width="36.7109375" style="85" customWidth="1"/>
    <col min="5123" max="5123" width="16" style="85" customWidth="1"/>
    <col min="5124" max="5124" width="14.140625" style="85" customWidth="1"/>
    <col min="5125" max="5125" width="12.28515625" style="85" customWidth="1"/>
    <col min="5126" max="5126" width="2.7109375" style="85" customWidth="1"/>
    <col min="5127" max="5376" width="9.140625" style="85"/>
    <col min="5377" max="5377" width="19.28515625" style="85" customWidth="1"/>
    <col min="5378" max="5378" width="36.7109375" style="85" customWidth="1"/>
    <col min="5379" max="5379" width="16" style="85" customWidth="1"/>
    <col min="5380" max="5380" width="14.140625" style="85" customWidth="1"/>
    <col min="5381" max="5381" width="12.28515625" style="85" customWidth="1"/>
    <col min="5382" max="5382" width="2.7109375" style="85" customWidth="1"/>
    <col min="5383" max="5632" width="9.140625" style="85"/>
    <col min="5633" max="5633" width="19.28515625" style="85" customWidth="1"/>
    <col min="5634" max="5634" width="36.7109375" style="85" customWidth="1"/>
    <col min="5635" max="5635" width="16" style="85" customWidth="1"/>
    <col min="5636" max="5636" width="14.140625" style="85" customWidth="1"/>
    <col min="5637" max="5637" width="12.28515625" style="85" customWidth="1"/>
    <col min="5638" max="5638" width="2.7109375" style="85" customWidth="1"/>
    <col min="5639" max="5888" width="9.140625" style="85"/>
    <col min="5889" max="5889" width="19.28515625" style="85" customWidth="1"/>
    <col min="5890" max="5890" width="36.7109375" style="85" customWidth="1"/>
    <col min="5891" max="5891" width="16" style="85" customWidth="1"/>
    <col min="5892" max="5892" width="14.140625" style="85" customWidth="1"/>
    <col min="5893" max="5893" width="12.28515625" style="85" customWidth="1"/>
    <col min="5894" max="5894" width="2.7109375" style="85" customWidth="1"/>
    <col min="5895" max="6144" width="9.140625" style="85"/>
    <col min="6145" max="6145" width="19.28515625" style="85" customWidth="1"/>
    <col min="6146" max="6146" width="36.7109375" style="85" customWidth="1"/>
    <col min="6147" max="6147" width="16" style="85" customWidth="1"/>
    <col min="6148" max="6148" width="14.140625" style="85" customWidth="1"/>
    <col min="6149" max="6149" width="12.28515625" style="85" customWidth="1"/>
    <col min="6150" max="6150" width="2.7109375" style="85" customWidth="1"/>
    <col min="6151" max="6400" width="9.140625" style="85"/>
    <col min="6401" max="6401" width="19.28515625" style="85" customWidth="1"/>
    <col min="6402" max="6402" width="36.7109375" style="85" customWidth="1"/>
    <col min="6403" max="6403" width="16" style="85" customWidth="1"/>
    <col min="6404" max="6404" width="14.140625" style="85" customWidth="1"/>
    <col min="6405" max="6405" width="12.28515625" style="85" customWidth="1"/>
    <col min="6406" max="6406" width="2.7109375" style="85" customWidth="1"/>
    <col min="6407" max="6656" width="9.140625" style="85"/>
    <col min="6657" max="6657" width="19.28515625" style="85" customWidth="1"/>
    <col min="6658" max="6658" width="36.7109375" style="85" customWidth="1"/>
    <col min="6659" max="6659" width="16" style="85" customWidth="1"/>
    <col min="6660" max="6660" width="14.140625" style="85" customWidth="1"/>
    <col min="6661" max="6661" width="12.28515625" style="85" customWidth="1"/>
    <col min="6662" max="6662" width="2.7109375" style="85" customWidth="1"/>
    <col min="6663" max="6912" width="9.140625" style="85"/>
    <col min="6913" max="6913" width="19.28515625" style="85" customWidth="1"/>
    <col min="6914" max="6914" width="36.7109375" style="85" customWidth="1"/>
    <col min="6915" max="6915" width="16" style="85" customWidth="1"/>
    <col min="6916" max="6916" width="14.140625" style="85" customWidth="1"/>
    <col min="6917" max="6917" width="12.28515625" style="85" customWidth="1"/>
    <col min="6918" max="6918" width="2.7109375" style="85" customWidth="1"/>
    <col min="6919" max="7168" width="9.140625" style="85"/>
    <col min="7169" max="7169" width="19.28515625" style="85" customWidth="1"/>
    <col min="7170" max="7170" width="36.7109375" style="85" customWidth="1"/>
    <col min="7171" max="7171" width="16" style="85" customWidth="1"/>
    <col min="7172" max="7172" width="14.140625" style="85" customWidth="1"/>
    <col min="7173" max="7173" width="12.28515625" style="85" customWidth="1"/>
    <col min="7174" max="7174" width="2.7109375" style="85" customWidth="1"/>
    <col min="7175" max="7424" width="9.140625" style="85"/>
    <col min="7425" max="7425" width="19.28515625" style="85" customWidth="1"/>
    <col min="7426" max="7426" width="36.7109375" style="85" customWidth="1"/>
    <col min="7427" max="7427" width="16" style="85" customWidth="1"/>
    <col min="7428" max="7428" width="14.140625" style="85" customWidth="1"/>
    <col min="7429" max="7429" width="12.28515625" style="85" customWidth="1"/>
    <col min="7430" max="7430" width="2.7109375" style="85" customWidth="1"/>
    <col min="7431" max="7680" width="9.140625" style="85"/>
    <col min="7681" max="7681" width="19.28515625" style="85" customWidth="1"/>
    <col min="7682" max="7682" width="36.7109375" style="85" customWidth="1"/>
    <col min="7683" max="7683" width="16" style="85" customWidth="1"/>
    <col min="7684" max="7684" width="14.140625" style="85" customWidth="1"/>
    <col min="7685" max="7685" width="12.28515625" style="85" customWidth="1"/>
    <col min="7686" max="7686" width="2.7109375" style="85" customWidth="1"/>
    <col min="7687" max="7936" width="9.140625" style="85"/>
    <col min="7937" max="7937" width="19.28515625" style="85" customWidth="1"/>
    <col min="7938" max="7938" width="36.7109375" style="85" customWidth="1"/>
    <col min="7939" max="7939" width="16" style="85" customWidth="1"/>
    <col min="7940" max="7940" width="14.140625" style="85" customWidth="1"/>
    <col min="7941" max="7941" width="12.28515625" style="85" customWidth="1"/>
    <col min="7942" max="7942" width="2.7109375" style="85" customWidth="1"/>
    <col min="7943" max="8192" width="9.140625" style="85"/>
    <col min="8193" max="8193" width="19.28515625" style="85" customWidth="1"/>
    <col min="8194" max="8194" width="36.7109375" style="85" customWidth="1"/>
    <col min="8195" max="8195" width="16" style="85" customWidth="1"/>
    <col min="8196" max="8196" width="14.140625" style="85" customWidth="1"/>
    <col min="8197" max="8197" width="12.28515625" style="85" customWidth="1"/>
    <col min="8198" max="8198" width="2.7109375" style="85" customWidth="1"/>
    <col min="8199" max="8448" width="9.140625" style="85"/>
    <col min="8449" max="8449" width="19.28515625" style="85" customWidth="1"/>
    <col min="8450" max="8450" width="36.7109375" style="85" customWidth="1"/>
    <col min="8451" max="8451" width="16" style="85" customWidth="1"/>
    <col min="8452" max="8452" width="14.140625" style="85" customWidth="1"/>
    <col min="8453" max="8453" width="12.28515625" style="85" customWidth="1"/>
    <col min="8454" max="8454" width="2.7109375" style="85" customWidth="1"/>
    <col min="8455" max="8704" width="9.140625" style="85"/>
    <col min="8705" max="8705" width="19.28515625" style="85" customWidth="1"/>
    <col min="8706" max="8706" width="36.7109375" style="85" customWidth="1"/>
    <col min="8707" max="8707" width="16" style="85" customWidth="1"/>
    <col min="8708" max="8708" width="14.140625" style="85" customWidth="1"/>
    <col min="8709" max="8709" width="12.28515625" style="85" customWidth="1"/>
    <col min="8710" max="8710" width="2.7109375" style="85" customWidth="1"/>
    <col min="8711" max="8960" width="9.140625" style="85"/>
    <col min="8961" max="8961" width="19.28515625" style="85" customWidth="1"/>
    <col min="8962" max="8962" width="36.7109375" style="85" customWidth="1"/>
    <col min="8963" max="8963" width="16" style="85" customWidth="1"/>
    <col min="8964" max="8964" width="14.140625" style="85" customWidth="1"/>
    <col min="8965" max="8965" width="12.28515625" style="85" customWidth="1"/>
    <col min="8966" max="8966" width="2.7109375" style="85" customWidth="1"/>
    <col min="8967" max="9216" width="9.140625" style="85"/>
    <col min="9217" max="9217" width="19.28515625" style="85" customWidth="1"/>
    <col min="9218" max="9218" width="36.7109375" style="85" customWidth="1"/>
    <col min="9219" max="9219" width="16" style="85" customWidth="1"/>
    <col min="9220" max="9220" width="14.140625" style="85" customWidth="1"/>
    <col min="9221" max="9221" width="12.28515625" style="85" customWidth="1"/>
    <col min="9222" max="9222" width="2.7109375" style="85" customWidth="1"/>
    <col min="9223" max="9472" width="9.140625" style="85"/>
    <col min="9473" max="9473" width="19.28515625" style="85" customWidth="1"/>
    <col min="9474" max="9474" width="36.7109375" style="85" customWidth="1"/>
    <col min="9475" max="9475" width="16" style="85" customWidth="1"/>
    <col min="9476" max="9476" width="14.140625" style="85" customWidth="1"/>
    <col min="9477" max="9477" width="12.28515625" style="85" customWidth="1"/>
    <col min="9478" max="9478" width="2.7109375" style="85" customWidth="1"/>
    <col min="9479" max="9728" width="9.140625" style="85"/>
    <col min="9729" max="9729" width="19.28515625" style="85" customWidth="1"/>
    <col min="9730" max="9730" width="36.7109375" style="85" customWidth="1"/>
    <col min="9731" max="9731" width="16" style="85" customWidth="1"/>
    <col min="9732" max="9732" width="14.140625" style="85" customWidth="1"/>
    <col min="9733" max="9733" width="12.28515625" style="85" customWidth="1"/>
    <col min="9734" max="9734" width="2.7109375" style="85" customWidth="1"/>
    <col min="9735" max="9984" width="9.140625" style="85"/>
    <col min="9985" max="9985" width="19.28515625" style="85" customWidth="1"/>
    <col min="9986" max="9986" width="36.7109375" style="85" customWidth="1"/>
    <col min="9987" max="9987" width="16" style="85" customWidth="1"/>
    <col min="9988" max="9988" width="14.140625" style="85" customWidth="1"/>
    <col min="9989" max="9989" width="12.28515625" style="85" customWidth="1"/>
    <col min="9990" max="9990" width="2.7109375" style="85" customWidth="1"/>
    <col min="9991" max="10240" width="9.140625" style="85"/>
    <col min="10241" max="10241" width="19.28515625" style="85" customWidth="1"/>
    <col min="10242" max="10242" width="36.7109375" style="85" customWidth="1"/>
    <col min="10243" max="10243" width="16" style="85" customWidth="1"/>
    <col min="10244" max="10244" width="14.140625" style="85" customWidth="1"/>
    <col min="10245" max="10245" width="12.28515625" style="85" customWidth="1"/>
    <col min="10246" max="10246" width="2.7109375" style="85" customWidth="1"/>
    <col min="10247" max="10496" width="9.140625" style="85"/>
    <col min="10497" max="10497" width="19.28515625" style="85" customWidth="1"/>
    <col min="10498" max="10498" width="36.7109375" style="85" customWidth="1"/>
    <col min="10499" max="10499" width="16" style="85" customWidth="1"/>
    <col min="10500" max="10500" width="14.140625" style="85" customWidth="1"/>
    <col min="10501" max="10501" width="12.28515625" style="85" customWidth="1"/>
    <col min="10502" max="10502" width="2.7109375" style="85" customWidth="1"/>
    <col min="10503" max="10752" width="9.140625" style="85"/>
    <col min="10753" max="10753" width="19.28515625" style="85" customWidth="1"/>
    <col min="10754" max="10754" width="36.7109375" style="85" customWidth="1"/>
    <col min="10755" max="10755" width="16" style="85" customWidth="1"/>
    <col min="10756" max="10756" width="14.140625" style="85" customWidth="1"/>
    <col min="10757" max="10757" width="12.28515625" style="85" customWidth="1"/>
    <col min="10758" max="10758" width="2.7109375" style="85" customWidth="1"/>
    <col min="10759" max="11008" width="9.140625" style="85"/>
    <col min="11009" max="11009" width="19.28515625" style="85" customWidth="1"/>
    <col min="11010" max="11010" width="36.7109375" style="85" customWidth="1"/>
    <col min="11011" max="11011" width="16" style="85" customWidth="1"/>
    <col min="11012" max="11012" width="14.140625" style="85" customWidth="1"/>
    <col min="11013" max="11013" width="12.28515625" style="85" customWidth="1"/>
    <col min="11014" max="11014" width="2.7109375" style="85" customWidth="1"/>
    <col min="11015" max="11264" width="9.140625" style="85"/>
    <col min="11265" max="11265" width="19.28515625" style="85" customWidth="1"/>
    <col min="11266" max="11266" width="36.7109375" style="85" customWidth="1"/>
    <col min="11267" max="11267" width="16" style="85" customWidth="1"/>
    <col min="11268" max="11268" width="14.140625" style="85" customWidth="1"/>
    <col min="11269" max="11269" width="12.28515625" style="85" customWidth="1"/>
    <col min="11270" max="11270" width="2.7109375" style="85" customWidth="1"/>
    <col min="11271" max="11520" width="9.140625" style="85"/>
    <col min="11521" max="11521" width="19.28515625" style="85" customWidth="1"/>
    <col min="11522" max="11522" width="36.7109375" style="85" customWidth="1"/>
    <col min="11523" max="11523" width="16" style="85" customWidth="1"/>
    <col min="11524" max="11524" width="14.140625" style="85" customWidth="1"/>
    <col min="11525" max="11525" width="12.28515625" style="85" customWidth="1"/>
    <col min="11526" max="11526" width="2.7109375" style="85" customWidth="1"/>
    <col min="11527" max="11776" width="9.140625" style="85"/>
    <col min="11777" max="11777" width="19.28515625" style="85" customWidth="1"/>
    <col min="11778" max="11778" width="36.7109375" style="85" customWidth="1"/>
    <col min="11779" max="11779" width="16" style="85" customWidth="1"/>
    <col min="11780" max="11780" width="14.140625" style="85" customWidth="1"/>
    <col min="11781" max="11781" width="12.28515625" style="85" customWidth="1"/>
    <col min="11782" max="11782" width="2.7109375" style="85" customWidth="1"/>
    <col min="11783" max="12032" width="9.140625" style="85"/>
    <col min="12033" max="12033" width="19.28515625" style="85" customWidth="1"/>
    <col min="12034" max="12034" width="36.7109375" style="85" customWidth="1"/>
    <col min="12035" max="12035" width="16" style="85" customWidth="1"/>
    <col min="12036" max="12036" width="14.140625" style="85" customWidth="1"/>
    <col min="12037" max="12037" width="12.28515625" style="85" customWidth="1"/>
    <col min="12038" max="12038" width="2.7109375" style="85" customWidth="1"/>
    <col min="12039" max="12288" width="9.140625" style="85"/>
    <col min="12289" max="12289" width="19.28515625" style="85" customWidth="1"/>
    <col min="12290" max="12290" width="36.7109375" style="85" customWidth="1"/>
    <col min="12291" max="12291" width="16" style="85" customWidth="1"/>
    <col min="12292" max="12292" width="14.140625" style="85" customWidth="1"/>
    <col min="12293" max="12293" width="12.28515625" style="85" customWidth="1"/>
    <col min="12294" max="12294" width="2.7109375" style="85" customWidth="1"/>
    <col min="12295" max="12544" width="9.140625" style="85"/>
    <col min="12545" max="12545" width="19.28515625" style="85" customWidth="1"/>
    <col min="12546" max="12546" width="36.7109375" style="85" customWidth="1"/>
    <col min="12547" max="12547" width="16" style="85" customWidth="1"/>
    <col min="12548" max="12548" width="14.140625" style="85" customWidth="1"/>
    <col min="12549" max="12549" width="12.28515625" style="85" customWidth="1"/>
    <col min="12550" max="12550" width="2.7109375" style="85" customWidth="1"/>
    <col min="12551" max="12800" width="9.140625" style="85"/>
    <col min="12801" max="12801" width="19.28515625" style="85" customWidth="1"/>
    <col min="12802" max="12802" width="36.7109375" style="85" customWidth="1"/>
    <col min="12803" max="12803" width="16" style="85" customWidth="1"/>
    <col min="12804" max="12804" width="14.140625" style="85" customWidth="1"/>
    <col min="12805" max="12805" width="12.28515625" style="85" customWidth="1"/>
    <col min="12806" max="12806" width="2.7109375" style="85" customWidth="1"/>
    <col min="12807" max="13056" width="9.140625" style="85"/>
    <col min="13057" max="13057" width="19.28515625" style="85" customWidth="1"/>
    <col min="13058" max="13058" width="36.7109375" style="85" customWidth="1"/>
    <col min="13059" max="13059" width="16" style="85" customWidth="1"/>
    <col min="13060" max="13060" width="14.140625" style="85" customWidth="1"/>
    <col min="13061" max="13061" width="12.28515625" style="85" customWidth="1"/>
    <col min="13062" max="13062" width="2.7109375" style="85" customWidth="1"/>
    <col min="13063" max="13312" width="9.140625" style="85"/>
    <col min="13313" max="13313" width="19.28515625" style="85" customWidth="1"/>
    <col min="13314" max="13314" width="36.7109375" style="85" customWidth="1"/>
    <col min="13315" max="13315" width="16" style="85" customWidth="1"/>
    <col min="13316" max="13316" width="14.140625" style="85" customWidth="1"/>
    <col min="13317" max="13317" width="12.28515625" style="85" customWidth="1"/>
    <col min="13318" max="13318" width="2.7109375" style="85" customWidth="1"/>
    <col min="13319" max="13568" width="9.140625" style="85"/>
    <col min="13569" max="13569" width="19.28515625" style="85" customWidth="1"/>
    <col min="13570" max="13570" width="36.7109375" style="85" customWidth="1"/>
    <col min="13571" max="13571" width="16" style="85" customWidth="1"/>
    <col min="13572" max="13572" width="14.140625" style="85" customWidth="1"/>
    <col min="13573" max="13573" width="12.28515625" style="85" customWidth="1"/>
    <col min="13574" max="13574" width="2.7109375" style="85" customWidth="1"/>
    <col min="13575" max="13824" width="9.140625" style="85"/>
    <col min="13825" max="13825" width="19.28515625" style="85" customWidth="1"/>
    <col min="13826" max="13826" width="36.7109375" style="85" customWidth="1"/>
    <col min="13827" max="13827" width="16" style="85" customWidth="1"/>
    <col min="13828" max="13828" width="14.140625" style="85" customWidth="1"/>
    <col min="13829" max="13829" width="12.28515625" style="85" customWidth="1"/>
    <col min="13830" max="13830" width="2.7109375" style="85" customWidth="1"/>
    <col min="13831" max="14080" width="9.140625" style="85"/>
    <col min="14081" max="14081" width="19.28515625" style="85" customWidth="1"/>
    <col min="14082" max="14082" width="36.7109375" style="85" customWidth="1"/>
    <col min="14083" max="14083" width="16" style="85" customWidth="1"/>
    <col min="14084" max="14084" width="14.140625" style="85" customWidth="1"/>
    <col min="14085" max="14085" width="12.28515625" style="85" customWidth="1"/>
    <col min="14086" max="14086" width="2.7109375" style="85" customWidth="1"/>
    <col min="14087" max="14336" width="9.140625" style="85"/>
    <col min="14337" max="14337" width="19.28515625" style="85" customWidth="1"/>
    <col min="14338" max="14338" width="36.7109375" style="85" customWidth="1"/>
    <col min="14339" max="14339" width="16" style="85" customWidth="1"/>
    <col min="14340" max="14340" width="14.140625" style="85" customWidth="1"/>
    <col min="14341" max="14341" width="12.28515625" style="85" customWidth="1"/>
    <col min="14342" max="14342" width="2.7109375" style="85" customWidth="1"/>
    <col min="14343" max="14592" width="9.140625" style="85"/>
    <col min="14593" max="14593" width="19.28515625" style="85" customWidth="1"/>
    <col min="14594" max="14594" width="36.7109375" style="85" customWidth="1"/>
    <col min="14595" max="14595" width="16" style="85" customWidth="1"/>
    <col min="14596" max="14596" width="14.140625" style="85" customWidth="1"/>
    <col min="14597" max="14597" width="12.28515625" style="85" customWidth="1"/>
    <col min="14598" max="14598" width="2.7109375" style="85" customWidth="1"/>
    <col min="14599" max="14848" width="9.140625" style="85"/>
    <col min="14849" max="14849" width="19.28515625" style="85" customWidth="1"/>
    <col min="14850" max="14850" width="36.7109375" style="85" customWidth="1"/>
    <col min="14851" max="14851" width="16" style="85" customWidth="1"/>
    <col min="14852" max="14852" width="14.140625" style="85" customWidth="1"/>
    <col min="14853" max="14853" width="12.28515625" style="85" customWidth="1"/>
    <col min="14854" max="14854" width="2.7109375" style="85" customWidth="1"/>
    <col min="14855" max="15104" width="9.140625" style="85"/>
    <col min="15105" max="15105" width="19.28515625" style="85" customWidth="1"/>
    <col min="15106" max="15106" width="36.7109375" style="85" customWidth="1"/>
    <col min="15107" max="15107" width="16" style="85" customWidth="1"/>
    <col min="15108" max="15108" width="14.140625" style="85" customWidth="1"/>
    <col min="15109" max="15109" width="12.28515625" style="85" customWidth="1"/>
    <col min="15110" max="15110" width="2.7109375" style="85" customWidth="1"/>
    <col min="15111" max="15360" width="9.140625" style="85"/>
    <col min="15361" max="15361" width="19.28515625" style="85" customWidth="1"/>
    <col min="15362" max="15362" width="36.7109375" style="85" customWidth="1"/>
    <col min="15363" max="15363" width="16" style="85" customWidth="1"/>
    <col min="15364" max="15364" width="14.140625" style="85" customWidth="1"/>
    <col min="15365" max="15365" width="12.28515625" style="85" customWidth="1"/>
    <col min="15366" max="15366" width="2.7109375" style="85" customWidth="1"/>
    <col min="15367" max="15616" width="9.140625" style="85"/>
    <col min="15617" max="15617" width="19.28515625" style="85" customWidth="1"/>
    <col min="15618" max="15618" width="36.7109375" style="85" customWidth="1"/>
    <col min="15619" max="15619" width="16" style="85" customWidth="1"/>
    <col min="15620" max="15620" width="14.140625" style="85" customWidth="1"/>
    <col min="15621" max="15621" width="12.28515625" style="85" customWidth="1"/>
    <col min="15622" max="15622" width="2.7109375" style="85" customWidth="1"/>
    <col min="15623" max="15872" width="9.140625" style="85"/>
    <col min="15873" max="15873" width="19.28515625" style="85" customWidth="1"/>
    <col min="15874" max="15874" width="36.7109375" style="85" customWidth="1"/>
    <col min="15875" max="15875" width="16" style="85" customWidth="1"/>
    <col min="15876" max="15876" width="14.140625" style="85" customWidth="1"/>
    <col min="15877" max="15877" width="12.28515625" style="85" customWidth="1"/>
    <col min="15878" max="15878" width="2.7109375" style="85" customWidth="1"/>
    <col min="15879" max="16128" width="9.140625" style="85"/>
    <col min="16129" max="16129" width="19.28515625" style="85" customWidth="1"/>
    <col min="16130" max="16130" width="36.7109375" style="85" customWidth="1"/>
    <col min="16131" max="16131" width="16" style="85" customWidth="1"/>
    <col min="16132" max="16132" width="14.140625" style="85" customWidth="1"/>
    <col min="16133" max="16133" width="12.28515625" style="85" customWidth="1"/>
    <col min="16134" max="16134" width="2.7109375" style="85" customWidth="1"/>
    <col min="16135" max="16384" width="9.140625" style="85"/>
  </cols>
  <sheetData>
    <row r="1" spans="1:6" s="83" customFormat="1" ht="34.5" customHeight="1" x14ac:dyDescent="0.2">
      <c r="A1" s="335" t="s">
        <v>167</v>
      </c>
      <c r="B1" s="335"/>
      <c r="C1" s="336" t="s">
        <v>168</v>
      </c>
      <c r="D1" s="336"/>
      <c r="E1" s="336"/>
    </row>
    <row r="2" spans="1:6" s="83" customFormat="1" ht="12" x14ac:dyDescent="0.2">
      <c r="A2" s="196"/>
      <c r="B2" s="196"/>
      <c r="C2" s="196"/>
      <c r="D2" s="197"/>
      <c r="E2" s="196"/>
      <c r="F2" s="82"/>
    </row>
    <row r="3" spans="1:6" s="83" customFormat="1" ht="12" x14ac:dyDescent="0.2">
      <c r="A3" s="198" t="s">
        <v>85</v>
      </c>
      <c r="B3" s="256">
        <f>+'MRA Computation'!C2</f>
        <v>0</v>
      </c>
      <c r="C3" s="257"/>
      <c r="D3" s="257"/>
      <c r="E3" s="257"/>
      <c r="F3" s="82"/>
    </row>
    <row r="4" spans="1:6" s="82" customFormat="1" ht="11.25" x14ac:dyDescent="0.2">
      <c r="A4" s="195"/>
      <c r="B4" s="195"/>
      <c r="C4" s="196"/>
      <c r="D4" s="196"/>
      <c r="E4" s="196"/>
    </row>
    <row r="5" spans="1:6" s="82" customFormat="1" ht="11.25" x14ac:dyDescent="0.2">
      <c r="A5" s="196"/>
      <c r="B5" s="196"/>
      <c r="C5" s="196"/>
      <c r="D5" s="196"/>
      <c r="E5" s="199"/>
    </row>
    <row r="6" spans="1:6" s="82" customFormat="1" ht="11.25" x14ac:dyDescent="0.2">
      <c r="A6" s="200" t="s">
        <v>86</v>
      </c>
      <c r="B6" s="200"/>
      <c r="C6" s="201" t="s">
        <v>87</v>
      </c>
      <c r="D6" s="201" t="s">
        <v>88</v>
      </c>
      <c r="E6" s="201" t="s">
        <v>89</v>
      </c>
    </row>
    <row r="7" spans="1:6" s="82" customFormat="1" ht="11.25" x14ac:dyDescent="0.2">
      <c r="A7" s="202"/>
      <c r="B7" s="202"/>
      <c r="C7" s="201" t="s">
        <v>90</v>
      </c>
      <c r="D7" s="201" t="s">
        <v>91</v>
      </c>
      <c r="E7" s="201" t="s">
        <v>91</v>
      </c>
    </row>
    <row r="8" spans="1:6" s="82" customFormat="1" ht="11.25" x14ac:dyDescent="0.2">
      <c r="A8" s="203"/>
      <c r="B8" s="203"/>
      <c r="C8" s="203"/>
      <c r="D8" s="203"/>
      <c r="E8" s="203"/>
    </row>
    <row r="9" spans="1:6" s="82" customFormat="1" ht="17.100000000000001" customHeight="1" x14ac:dyDescent="0.2">
      <c r="A9" s="200" t="s">
        <v>92</v>
      </c>
      <c r="B9" s="204"/>
      <c r="C9" s="203"/>
      <c r="D9" s="203"/>
      <c r="E9" s="203"/>
    </row>
    <row r="10" spans="1:6" s="82" customFormat="1" ht="17.100000000000001" customHeight="1" x14ac:dyDescent="0.2">
      <c r="A10" s="341"/>
      <c r="B10" s="342"/>
      <c r="C10" s="205"/>
      <c r="D10" s="206"/>
      <c r="E10" s="207">
        <f>ROUND(+C10*D10,0)</f>
        <v>0</v>
      </c>
      <c r="F10" s="84"/>
    </row>
    <row r="11" spans="1:6" s="82" customFormat="1" ht="17.100000000000001" customHeight="1" x14ac:dyDescent="0.2">
      <c r="A11" s="341"/>
      <c r="B11" s="342"/>
      <c r="C11" s="205"/>
      <c r="D11" s="206"/>
      <c r="E11" s="207">
        <f>ROUND(+C11*D11,0)</f>
        <v>0</v>
      </c>
      <c r="F11" s="84"/>
    </row>
    <row r="12" spans="1:6" s="82" customFormat="1" ht="17.100000000000001" customHeight="1" x14ac:dyDescent="0.2">
      <c r="A12" s="341"/>
      <c r="B12" s="342"/>
      <c r="C12" s="205"/>
      <c r="D12" s="206"/>
      <c r="E12" s="207">
        <f>ROUND(+C12*D12,0)</f>
        <v>0</v>
      </c>
      <c r="F12" s="84"/>
    </row>
    <row r="13" spans="1:6" s="82" customFormat="1" ht="17.100000000000001" customHeight="1" x14ac:dyDescent="0.2">
      <c r="A13" s="341"/>
      <c r="B13" s="342"/>
      <c r="C13" s="205"/>
      <c r="D13" s="206"/>
      <c r="E13" s="207">
        <f t="shared" ref="E13:E18" si="0">ROUND(+C13*D13,0)</f>
        <v>0</v>
      </c>
      <c r="F13" s="84"/>
    </row>
    <row r="14" spans="1:6" s="82" customFormat="1" ht="17.100000000000001" customHeight="1" x14ac:dyDescent="0.2">
      <c r="A14" s="341"/>
      <c r="B14" s="342"/>
      <c r="C14" s="205"/>
      <c r="D14" s="206"/>
      <c r="E14" s="207">
        <f t="shared" si="0"/>
        <v>0</v>
      </c>
      <c r="F14" s="84"/>
    </row>
    <row r="15" spans="1:6" s="82" customFormat="1" ht="17.100000000000001" customHeight="1" x14ac:dyDescent="0.2">
      <c r="A15" s="341"/>
      <c r="B15" s="342"/>
      <c r="C15" s="205"/>
      <c r="D15" s="206"/>
      <c r="E15" s="207">
        <f t="shared" si="0"/>
        <v>0</v>
      </c>
      <c r="F15" s="84"/>
    </row>
    <row r="16" spans="1:6" s="82" customFormat="1" ht="17.100000000000001" customHeight="1" x14ac:dyDescent="0.2">
      <c r="A16" s="341"/>
      <c r="B16" s="342"/>
      <c r="C16" s="205"/>
      <c r="D16" s="206"/>
      <c r="E16" s="207">
        <f>ROUND(+C16*D16,0)</f>
        <v>0</v>
      </c>
      <c r="F16" s="84"/>
    </row>
    <row r="17" spans="1:6" s="82" customFormat="1" ht="17.100000000000001" customHeight="1" x14ac:dyDescent="0.2">
      <c r="A17" s="341"/>
      <c r="B17" s="342"/>
      <c r="C17" s="205"/>
      <c r="D17" s="206"/>
      <c r="E17" s="207">
        <f t="shared" si="0"/>
        <v>0</v>
      </c>
      <c r="F17" s="84"/>
    </row>
    <row r="18" spans="1:6" s="82" customFormat="1" ht="17.100000000000001" customHeight="1" x14ac:dyDescent="0.2">
      <c r="A18" s="343"/>
      <c r="B18" s="344"/>
      <c r="C18" s="205"/>
      <c r="D18" s="206"/>
      <c r="E18" s="207">
        <f t="shared" si="0"/>
        <v>0</v>
      </c>
      <c r="F18" s="84"/>
    </row>
    <row r="19" spans="1:6" s="82" customFormat="1" ht="17.100000000000001" customHeight="1" x14ac:dyDescent="0.2">
      <c r="A19" s="208" t="s">
        <v>93</v>
      </c>
      <c r="B19" s="208"/>
      <c r="C19" s="209">
        <f>SUM(C10:C18)</f>
        <v>0</v>
      </c>
      <c r="D19" s="200"/>
      <c r="E19" s="209">
        <f>SUM(E10:E18)</f>
        <v>0</v>
      </c>
      <c r="F19" s="84"/>
    </row>
    <row r="20" spans="1:6" s="82" customFormat="1" ht="17.100000000000001" customHeight="1" x14ac:dyDescent="0.2">
      <c r="A20" s="210" t="s">
        <v>94</v>
      </c>
      <c r="B20" s="210"/>
      <c r="C20" s="205"/>
      <c r="D20" s="211" t="e">
        <f>E19/C19</f>
        <v>#DIV/0!</v>
      </c>
      <c r="E20" s="212" t="e">
        <f>ROUND(C20*D20,0)</f>
        <v>#DIV/0!</v>
      </c>
      <c r="F20" s="84"/>
    </row>
    <row r="21" spans="1:6" s="82" customFormat="1" ht="17.100000000000001" customHeight="1" x14ac:dyDescent="0.2">
      <c r="A21" s="208" t="s">
        <v>95</v>
      </c>
      <c r="B21" s="208"/>
      <c r="C21" s="213">
        <f>+C20+C19</f>
        <v>0</v>
      </c>
      <c r="D21" s="208"/>
      <c r="E21" s="213" t="e">
        <f>+E20+E19</f>
        <v>#DIV/0!</v>
      </c>
      <c r="F21" s="84"/>
    </row>
    <row r="22" spans="1:6" s="82" customFormat="1" ht="17.100000000000001" customHeight="1" x14ac:dyDescent="0.2">
      <c r="A22" s="345"/>
      <c r="B22" s="346"/>
      <c r="C22" s="214"/>
      <c r="D22" s="203"/>
      <c r="E22" s="214"/>
      <c r="F22" s="84"/>
    </row>
    <row r="23" spans="1:6" s="82" customFormat="1" ht="17.100000000000001" customHeight="1" x14ac:dyDescent="0.2">
      <c r="A23" s="208" t="s">
        <v>96</v>
      </c>
      <c r="B23" s="208"/>
      <c r="C23" s="214"/>
      <c r="D23" s="203"/>
      <c r="E23" s="214"/>
      <c r="F23" s="84"/>
    </row>
    <row r="24" spans="1:6" s="82" customFormat="1" ht="17.100000000000001" customHeight="1" x14ac:dyDescent="0.2">
      <c r="A24" s="215" t="s">
        <v>97</v>
      </c>
      <c r="B24" s="215"/>
      <c r="C24" s="205"/>
      <c r="D24" s="206"/>
      <c r="E24" s="216">
        <f>ROUND(+C24*D24,0)</f>
        <v>0</v>
      </c>
      <c r="F24" s="84"/>
    </row>
    <row r="25" spans="1:6" s="82" customFormat="1" ht="17.100000000000001" customHeight="1" x14ac:dyDescent="0.2">
      <c r="A25" s="215" t="s">
        <v>98</v>
      </c>
      <c r="B25" s="215"/>
      <c r="C25" s="205"/>
      <c r="D25" s="206"/>
      <c r="E25" s="216">
        <f>ROUND(+C25*D25,0)</f>
        <v>0</v>
      </c>
      <c r="F25" s="84"/>
    </row>
    <row r="26" spans="1:6" s="82" customFormat="1" ht="17.100000000000001" customHeight="1" x14ac:dyDescent="0.2">
      <c r="A26" s="217" t="s">
        <v>99</v>
      </c>
      <c r="B26" s="217"/>
      <c r="C26" s="209">
        <f>SUM(C24:C25)</f>
        <v>0</v>
      </c>
      <c r="D26" s="200"/>
      <c r="E26" s="209">
        <f>SUM(E24:E25)</f>
        <v>0</v>
      </c>
      <c r="F26" s="84"/>
    </row>
    <row r="27" spans="1:6" s="82" customFormat="1" ht="17.100000000000001" customHeight="1" x14ac:dyDescent="0.2">
      <c r="A27" s="339"/>
      <c r="B27" s="340"/>
      <c r="C27" s="218"/>
      <c r="D27" s="204"/>
      <c r="E27" s="218"/>
      <c r="F27" s="84"/>
    </row>
    <row r="28" spans="1:6" s="82" customFormat="1" ht="17.100000000000001" customHeight="1" x14ac:dyDescent="0.2">
      <c r="A28" s="341"/>
      <c r="B28" s="342"/>
      <c r="C28" s="205"/>
      <c r="D28" s="206"/>
      <c r="E28" s="207">
        <f>ROUND(+C28*D28,0)</f>
        <v>0</v>
      </c>
      <c r="F28" s="84"/>
    </row>
    <row r="29" spans="1:6" s="82" customFormat="1" ht="17.100000000000001" customHeight="1" x14ac:dyDescent="0.2">
      <c r="A29" s="341"/>
      <c r="B29" s="342"/>
      <c r="C29" s="205"/>
      <c r="D29" s="206"/>
      <c r="E29" s="207">
        <f>ROUND(+C29*D29,0)</f>
        <v>0</v>
      </c>
      <c r="F29" s="84"/>
    </row>
    <row r="30" spans="1:6" s="82" customFormat="1" ht="17.100000000000001" customHeight="1" x14ac:dyDescent="0.2">
      <c r="A30" s="341"/>
      <c r="B30" s="342"/>
      <c r="C30" s="205"/>
      <c r="D30" s="206"/>
      <c r="E30" s="207">
        <f>ROUND(+C30*D30,0)</f>
        <v>0</v>
      </c>
      <c r="F30" s="84"/>
    </row>
    <row r="31" spans="1:6" s="82" customFormat="1" ht="17.100000000000001" customHeight="1" x14ac:dyDescent="0.2">
      <c r="A31" s="217" t="s">
        <v>100</v>
      </c>
      <c r="B31" s="217"/>
      <c r="C31" s="209">
        <f>SUM(C28:C30)</f>
        <v>0</v>
      </c>
      <c r="D31" s="200"/>
      <c r="E31" s="209">
        <f>SUM(E28:E30)</f>
        <v>0</v>
      </c>
      <c r="F31" s="84"/>
    </row>
    <row r="32" spans="1:6" s="82" customFormat="1" ht="17.100000000000001" customHeight="1" x14ac:dyDescent="0.2">
      <c r="A32" s="347"/>
      <c r="B32" s="348"/>
      <c r="C32" s="214"/>
      <c r="D32" s="203"/>
      <c r="E32" s="214"/>
      <c r="F32" s="84"/>
    </row>
    <row r="33" spans="1:6" s="82" customFormat="1" ht="17.100000000000001" customHeight="1" x14ac:dyDescent="0.2">
      <c r="A33" s="349" t="s">
        <v>75</v>
      </c>
      <c r="B33" s="350"/>
      <c r="C33" s="205"/>
      <c r="D33" s="206"/>
      <c r="E33" s="216">
        <f>ROUND(+C33*D33,0)</f>
        <v>0</v>
      </c>
      <c r="F33" s="84"/>
    </row>
    <row r="34" spans="1:6" s="82" customFormat="1" ht="17.100000000000001" customHeight="1" x14ac:dyDescent="0.2">
      <c r="A34" s="349" t="s">
        <v>76</v>
      </c>
      <c r="B34" s="350"/>
      <c r="C34" s="205"/>
      <c r="D34" s="206"/>
      <c r="E34" s="216">
        <f>ROUND(+C34*D34,0)</f>
        <v>0</v>
      </c>
      <c r="F34" s="84"/>
    </row>
    <row r="35" spans="1:6" s="82" customFormat="1" ht="17.100000000000001" customHeight="1" x14ac:dyDescent="0.2">
      <c r="A35" s="217" t="s">
        <v>101</v>
      </c>
      <c r="B35" s="217"/>
      <c r="C35" s="213">
        <f>SUM(C33:C34)</f>
        <v>0</v>
      </c>
      <c r="D35" s="208"/>
      <c r="E35" s="213">
        <f>SUM(E33:E34)</f>
        <v>0</v>
      </c>
      <c r="F35" s="84"/>
    </row>
    <row r="36" spans="1:6" s="82" customFormat="1" ht="17.100000000000001" customHeight="1" x14ac:dyDescent="0.2">
      <c r="A36" s="347"/>
      <c r="B36" s="348"/>
      <c r="C36" s="214"/>
      <c r="D36" s="203"/>
      <c r="E36" s="214"/>
      <c r="F36" s="84"/>
    </row>
    <row r="37" spans="1:6" s="82" customFormat="1" ht="17.100000000000001" customHeight="1" x14ac:dyDescent="0.2">
      <c r="A37" s="337"/>
      <c r="B37" s="338"/>
      <c r="C37" s="205"/>
      <c r="D37" s="219"/>
      <c r="E37" s="207">
        <f t="shared" ref="E37:E44" si="1">ROUND(+C37*D37,0)</f>
        <v>0</v>
      </c>
      <c r="F37" s="84"/>
    </row>
    <row r="38" spans="1:6" s="82" customFormat="1" ht="17.100000000000001" customHeight="1" x14ac:dyDescent="0.2">
      <c r="A38" s="337"/>
      <c r="B38" s="338"/>
      <c r="C38" s="205"/>
      <c r="D38" s="219"/>
      <c r="E38" s="207">
        <f>ROUND(+C38*D38,0)</f>
        <v>0</v>
      </c>
      <c r="F38" s="84"/>
    </row>
    <row r="39" spans="1:6" s="82" customFormat="1" ht="17.100000000000001" customHeight="1" x14ac:dyDescent="0.2">
      <c r="A39" s="337"/>
      <c r="B39" s="338"/>
      <c r="C39" s="205"/>
      <c r="D39" s="206"/>
      <c r="E39" s="207">
        <f t="shared" si="1"/>
        <v>0</v>
      </c>
      <c r="F39" s="84"/>
    </row>
    <row r="40" spans="1:6" s="82" customFormat="1" ht="17.100000000000001" customHeight="1" x14ac:dyDescent="0.2">
      <c r="A40" s="337"/>
      <c r="B40" s="338"/>
      <c r="C40" s="205"/>
      <c r="D40" s="206"/>
      <c r="E40" s="207">
        <f t="shared" si="1"/>
        <v>0</v>
      </c>
      <c r="F40" s="84"/>
    </row>
    <row r="41" spans="1:6" s="82" customFormat="1" ht="17.100000000000001" customHeight="1" x14ac:dyDescent="0.2">
      <c r="A41" s="337"/>
      <c r="B41" s="338"/>
      <c r="C41" s="205"/>
      <c r="D41" s="206"/>
      <c r="E41" s="207">
        <f t="shared" si="1"/>
        <v>0</v>
      </c>
      <c r="F41" s="84"/>
    </row>
    <row r="42" spans="1:6" s="82" customFormat="1" ht="17.100000000000001" customHeight="1" x14ac:dyDescent="0.2">
      <c r="A42" s="337"/>
      <c r="B42" s="338"/>
      <c r="C42" s="205"/>
      <c r="D42" s="206"/>
      <c r="E42" s="207">
        <f t="shared" si="1"/>
        <v>0</v>
      </c>
      <c r="F42" s="84"/>
    </row>
    <row r="43" spans="1:6" s="82" customFormat="1" ht="17.100000000000001" customHeight="1" x14ac:dyDescent="0.2">
      <c r="A43" s="337"/>
      <c r="B43" s="338"/>
      <c r="C43" s="205"/>
      <c r="D43" s="206"/>
      <c r="E43" s="207">
        <f t="shared" si="1"/>
        <v>0</v>
      </c>
      <c r="F43" s="84"/>
    </row>
    <row r="44" spans="1:6" s="82" customFormat="1" ht="17.100000000000001" customHeight="1" x14ac:dyDescent="0.2">
      <c r="A44" s="337"/>
      <c r="B44" s="338"/>
      <c r="C44" s="205"/>
      <c r="D44" s="206"/>
      <c r="E44" s="207">
        <f t="shared" si="1"/>
        <v>0</v>
      </c>
      <c r="F44" s="84"/>
    </row>
    <row r="45" spans="1:6" s="82" customFormat="1" ht="17.100000000000001" customHeight="1" x14ac:dyDescent="0.2">
      <c r="A45" s="217" t="s">
        <v>102</v>
      </c>
      <c r="B45" s="217"/>
      <c r="C45" s="209">
        <f>SUM(C37:C44)</f>
        <v>0</v>
      </c>
      <c r="D45" s="200"/>
      <c r="E45" s="209">
        <f>SUM(E37:E44)</f>
        <v>0</v>
      </c>
      <c r="F45" s="84"/>
    </row>
    <row r="46" spans="1:6" s="82" customFormat="1" ht="17.100000000000001" customHeight="1" x14ac:dyDescent="0.2">
      <c r="A46" s="347"/>
      <c r="B46" s="348"/>
      <c r="C46" s="214"/>
      <c r="D46" s="203"/>
      <c r="E46" s="214"/>
      <c r="F46" s="84"/>
    </row>
    <row r="47" spans="1:6" s="82" customFormat="1" ht="17.100000000000001" customHeight="1" x14ac:dyDescent="0.2">
      <c r="A47" s="337"/>
      <c r="B47" s="338"/>
      <c r="C47" s="205"/>
      <c r="D47" s="206"/>
      <c r="E47" s="207">
        <f>ROUND(+C47*D47,0)</f>
        <v>0</v>
      </c>
      <c r="F47" s="84"/>
    </row>
    <row r="48" spans="1:6" s="82" customFormat="1" ht="17.100000000000001" customHeight="1" x14ac:dyDescent="0.2">
      <c r="A48" s="337"/>
      <c r="B48" s="338"/>
      <c r="C48" s="205"/>
      <c r="D48" s="206"/>
      <c r="E48" s="207">
        <f>ROUND(+C48*D48,0)</f>
        <v>0</v>
      </c>
      <c r="F48" s="84"/>
    </row>
    <row r="49" spans="1:9" s="82" customFormat="1" ht="17.100000000000001" customHeight="1" x14ac:dyDescent="0.2">
      <c r="A49" s="337"/>
      <c r="B49" s="338"/>
      <c r="C49" s="205"/>
      <c r="D49" s="206"/>
      <c r="E49" s="207">
        <f>ROUND(+C49*D49,0)</f>
        <v>0</v>
      </c>
      <c r="F49" s="84"/>
    </row>
    <row r="50" spans="1:9" s="82" customFormat="1" ht="17.100000000000001" customHeight="1" x14ac:dyDescent="0.2">
      <c r="A50" s="220" t="s">
        <v>103</v>
      </c>
      <c r="B50" s="217"/>
      <c r="C50" s="209">
        <f>SUM(C47:C49)</f>
        <v>0</v>
      </c>
      <c r="D50" s="200"/>
      <c r="E50" s="209">
        <f>SUM(E47:E49)</f>
        <v>0</v>
      </c>
      <c r="F50" s="84"/>
    </row>
    <row r="51" spans="1:9" s="82" customFormat="1" ht="17.100000000000001" customHeight="1" x14ac:dyDescent="0.2">
      <c r="A51" s="203"/>
      <c r="B51" s="203"/>
      <c r="C51" s="214"/>
      <c r="D51" s="203"/>
      <c r="E51" s="214"/>
      <c r="F51" s="84"/>
    </row>
    <row r="52" spans="1:9" s="82" customFormat="1" ht="17.100000000000001" customHeight="1" x14ac:dyDescent="0.2">
      <c r="A52" s="208" t="s">
        <v>104</v>
      </c>
      <c r="B52" s="208"/>
      <c r="C52" s="213">
        <f>+C26+C31+C35+C45+C50</f>
        <v>0</v>
      </c>
      <c r="D52" s="208"/>
      <c r="E52" s="213">
        <f>+E26+E31+E35+E45+E50</f>
        <v>0</v>
      </c>
      <c r="F52" s="84"/>
    </row>
    <row r="53" spans="1:9" s="82" customFormat="1" ht="17.100000000000001" customHeight="1" x14ac:dyDescent="0.2">
      <c r="A53" s="208" t="s">
        <v>105</v>
      </c>
      <c r="B53" s="208"/>
      <c r="C53" s="213">
        <f>+C21+C52</f>
        <v>0</v>
      </c>
      <c r="D53" s="208"/>
      <c r="E53" s="213" t="e">
        <f>+E21+E52</f>
        <v>#DIV/0!</v>
      </c>
      <c r="F53" s="84"/>
    </row>
    <row r="54" spans="1:9" s="82" customFormat="1" ht="17.100000000000001" customHeight="1" x14ac:dyDescent="0.2">
      <c r="A54" s="221" t="s">
        <v>106</v>
      </c>
      <c r="B54" s="221"/>
      <c r="C54" s="205"/>
      <c r="D54" s="222">
        <v>1</v>
      </c>
      <c r="E54" s="216">
        <f>ROUND(+C54*D54,0)</f>
        <v>0</v>
      </c>
      <c r="F54" s="84"/>
    </row>
    <row r="55" spans="1:9" s="82" customFormat="1" ht="17.100000000000001" customHeight="1" x14ac:dyDescent="0.2">
      <c r="A55" s="208" t="s">
        <v>107</v>
      </c>
      <c r="B55" s="208"/>
      <c r="C55" s="213">
        <f>+C53+C54</f>
        <v>0</v>
      </c>
      <c r="D55" s="223" t="e">
        <f>E55/C55</f>
        <v>#DIV/0!</v>
      </c>
      <c r="E55" s="213" t="e">
        <f>+E53+E54</f>
        <v>#DIV/0!</v>
      </c>
      <c r="F55" s="84"/>
    </row>
    <row r="56" spans="1:9" x14ac:dyDescent="0.2">
      <c r="A56" s="203"/>
      <c r="B56" s="203"/>
      <c r="C56" s="203"/>
      <c r="D56" s="203"/>
      <c r="E56" s="203"/>
      <c r="F56" s="82"/>
    </row>
    <row r="57" spans="1:9" s="226" customFormat="1" x14ac:dyDescent="0.2">
      <c r="A57" s="224"/>
      <c r="B57" s="224"/>
      <c r="C57" s="224"/>
      <c r="D57" s="224"/>
      <c r="E57" s="224"/>
      <c r="F57" s="225"/>
    </row>
    <row r="58" spans="1:9" s="226" customFormat="1" x14ac:dyDescent="0.2">
      <c r="A58" s="224"/>
      <c r="B58" s="224"/>
      <c r="C58" s="224"/>
      <c r="D58" s="224"/>
      <c r="E58" s="224"/>
      <c r="F58" s="225"/>
    </row>
    <row r="59" spans="1:9" s="226" customFormat="1" x14ac:dyDescent="0.2">
      <c r="A59" s="224"/>
      <c r="B59" s="224"/>
      <c r="C59" s="227" t="s">
        <v>128</v>
      </c>
      <c r="D59" s="208"/>
      <c r="E59" s="228" t="e">
        <f>(+C53-C31-E53+E31)*10%</f>
        <v>#DIV/0!</v>
      </c>
      <c r="F59" s="225"/>
      <c r="I59" s="229"/>
    </row>
    <row r="60" spans="1:9" s="226" customFormat="1" x14ac:dyDescent="0.2">
      <c r="A60" s="224"/>
      <c r="B60" s="224"/>
      <c r="C60" s="215" t="s">
        <v>129</v>
      </c>
      <c r="D60" s="215"/>
      <c r="E60" s="230">
        <f>C54</f>
        <v>0</v>
      </c>
      <c r="F60" s="225"/>
    </row>
    <row r="61" spans="1:9" s="226" customFormat="1" x14ac:dyDescent="0.2">
      <c r="A61" s="215" t="s">
        <v>130</v>
      </c>
      <c r="B61" s="215"/>
      <c r="C61" s="231"/>
      <c r="D61" s="231"/>
      <c r="E61" s="232" t="e">
        <f>IF(E60-E59&lt;=0,0,(E60-E59))</f>
        <v>#DIV/0!</v>
      </c>
      <c r="F61" s="225"/>
    </row>
    <row r="62" spans="1:9" s="237" customFormat="1" x14ac:dyDescent="0.2">
      <c r="A62" s="233"/>
      <c r="B62" s="233"/>
      <c r="C62" s="234"/>
      <c r="D62" s="234"/>
      <c r="E62" s="235"/>
      <c r="F62" s="236"/>
    </row>
    <row r="63" spans="1:9" s="237" customFormat="1" x14ac:dyDescent="0.2">
      <c r="A63" s="233"/>
      <c r="B63" s="233"/>
      <c r="C63" s="234"/>
      <c r="D63" s="234"/>
      <c r="E63" s="235"/>
      <c r="F63" s="236"/>
    </row>
    <row r="64" spans="1:9" s="226" customFormat="1" x14ac:dyDescent="0.2">
      <c r="A64" s="224"/>
      <c r="B64" s="224"/>
      <c r="C64" s="227" t="s">
        <v>164</v>
      </c>
      <c r="D64" s="208"/>
      <c r="E64" s="228">
        <f>C55*11%</f>
        <v>0</v>
      </c>
      <c r="F64" s="225"/>
    </row>
    <row r="65" spans="1:6" s="226" customFormat="1" x14ac:dyDescent="0.2">
      <c r="A65" s="224"/>
      <c r="B65" s="224"/>
      <c r="C65" s="215" t="s">
        <v>108</v>
      </c>
      <c r="D65" s="215"/>
      <c r="E65" s="216" t="e">
        <f>+E55</f>
        <v>#DIV/0!</v>
      </c>
      <c r="F65" s="225"/>
    </row>
    <row r="66" spans="1:6" s="226" customFormat="1" x14ac:dyDescent="0.2">
      <c r="A66" s="215" t="s">
        <v>165</v>
      </c>
      <c r="B66" s="215"/>
      <c r="C66" s="238"/>
      <c r="D66" s="238"/>
      <c r="E66" s="232" t="e">
        <f>IF(E65-E64&lt;=0,0,(E65-E64))</f>
        <v>#DIV/0!</v>
      </c>
      <c r="F66" s="225"/>
    </row>
    <row r="67" spans="1:6" s="237" customFormat="1" x14ac:dyDescent="0.2">
      <c r="A67" s="233"/>
      <c r="B67" s="233"/>
      <c r="C67" s="234"/>
      <c r="D67" s="234"/>
      <c r="E67" s="235"/>
      <c r="F67" s="236"/>
    </row>
    <row r="68" spans="1:6" s="226" customFormat="1" x14ac:dyDescent="0.2">
      <c r="A68" s="215" t="s">
        <v>109</v>
      </c>
      <c r="B68" s="215"/>
      <c r="C68" s="239"/>
      <c r="D68" s="239"/>
      <c r="E68" s="224"/>
      <c r="F68" s="225"/>
    </row>
    <row r="69" spans="1:6" s="226" customFormat="1" x14ac:dyDescent="0.2">
      <c r="A69" s="224"/>
      <c r="B69" s="224"/>
      <c r="C69" s="224"/>
      <c r="D69" s="224"/>
      <c r="E69" s="224"/>
      <c r="F69" s="225"/>
    </row>
    <row r="70" spans="1:6" s="226" customFormat="1" x14ac:dyDescent="0.2"/>
    <row r="71" spans="1:6" s="226" customFormat="1" ht="13.5" hidden="1" thickBot="1" x14ac:dyDescent="0.25"/>
    <row r="72" spans="1:6" s="226" customFormat="1" ht="13.5" hidden="1" thickBot="1" x14ac:dyDescent="0.25">
      <c r="B72" s="258" t="e">
        <f>IF((E64-E65)&gt;0,E64-E65,0)</f>
        <v>#DIV/0!</v>
      </c>
      <c r="C72" s="229" t="s">
        <v>166</v>
      </c>
    </row>
    <row r="73" spans="1:6" s="226" customFormat="1" ht="13.5" hidden="1" thickBot="1" x14ac:dyDescent="0.25"/>
    <row r="74" spans="1:6" s="226" customFormat="1" ht="13.5" hidden="1" thickBot="1" x14ac:dyDescent="0.25">
      <c r="B74" s="258" t="e">
        <f>IF((E59-E60)&gt;0,E59-E60,0)</f>
        <v>#DIV/0!</v>
      </c>
      <c r="C74" s="229" t="s">
        <v>163</v>
      </c>
    </row>
    <row r="75" spans="1:6" s="226" customFormat="1" x14ac:dyDescent="0.2"/>
  </sheetData>
  <mergeCells count="32">
    <mergeCell ref="A48:B48"/>
    <mergeCell ref="A49:B49"/>
    <mergeCell ref="A38:B38"/>
    <mergeCell ref="A28:B28"/>
    <mergeCell ref="A29:B29"/>
    <mergeCell ref="A30:B30"/>
    <mergeCell ref="A32:B32"/>
    <mergeCell ref="A33:B33"/>
    <mergeCell ref="A34:B34"/>
    <mergeCell ref="A36:B36"/>
    <mergeCell ref="A37:B37"/>
    <mergeCell ref="A43:B43"/>
    <mergeCell ref="A44:B44"/>
    <mergeCell ref="A41:B41"/>
    <mergeCell ref="A46:B46"/>
    <mergeCell ref="A47:B47"/>
    <mergeCell ref="A1:B1"/>
    <mergeCell ref="C1:E1"/>
    <mergeCell ref="A39:B39"/>
    <mergeCell ref="A40:B40"/>
    <mergeCell ref="A42:B42"/>
    <mergeCell ref="A27:B27"/>
    <mergeCell ref="A10:B10"/>
    <mergeCell ref="A11:B11"/>
    <mergeCell ref="A12:B12"/>
    <mergeCell ref="A13:B13"/>
    <mergeCell ref="A14:B14"/>
    <mergeCell ref="A18:B18"/>
    <mergeCell ref="A15:B15"/>
    <mergeCell ref="A16:B16"/>
    <mergeCell ref="A17:B17"/>
    <mergeCell ref="A22:B22"/>
  </mergeCells>
  <dataValidations count="3">
    <dataValidation allowBlank="1" showInputMessage="1" showErrorMessage="1" promptTitle="adminstrative cost" prompt="please ensure administrative % is not greater than 12% (see maximum administrative amount below)" sqref="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ataValidation allowBlank="1" showInputMessage="1" showErrorMessage="1" promptTitle="10% De Minimis Rate" prompt="Total budget amount less total equipment less total administrative cost for total direct cost plus total equipment administrative cost" 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dataValidation allowBlank="1" showInputMessage="1" showErrorMessage="1" prompt="Available amount for 10% De Minimis Rate"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H38" sqref="H38"/>
    </sheetView>
  </sheetViews>
  <sheetFormatPr defaultRowHeight="12.75" x14ac:dyDescent="0.2"/>
  <cols>
    <col min="1" max="1" width="21.5703125" customWidth="1"/>
    <col min="2" max="2" width="33.85546875" customWidth="1"/>
    <col min="3" max="3" width="36.85546875" customWidth="1"/>
  </cols>
  <sheetData>
    <row r="2" spans="1:5" x14ac:dyDescent="0.2">
      <c r="A2" s="124" t="str">
        <f>'Budget-Summary'!A3</f>
        <v>AGENCY NAME:</v>
      </c>
      <c r="B2" s="89">
        <f>'Budget-Summary'!B3</f>
        <v>0</v>
      </c>
      <c r="C2" s="2"/>
      <c r="D2" s="2"/>
      <c r="E2" s="2"/>
    </row>
    <row r="3" spans="1:5" x14ac:dyDescent="0.2">
      <c r="A3" s="1"/>
      <c r="B3" s="1"/>
      <c r="C3" s="2"/>
      <c r="D3" s="2"/>
      <c r="E3" s="2"/>
    </row>
    <row r="4" spans="1:5" x14ac:dyDescent="0.2">
      <c r="A4" s="2"/>
      <c r="B4" s="2"/>
      <c r="C4" s="2"/>
      <c r="D4" s="2"/>
      <c r="E4" s="2"/>
    </row>
    <row r="5" spans="1:5" x14ac:dyDescent="0.2">
      <c r="A5" s="2"/>
      <c r="B5" s="2"/>
      <c r="C5" s="2"/>
      <c r="D5" s="2"/>
      <c r="E5" s="2"/>
    </row>
    <row r="6" spans="1:5" ht="13.5" thickBot="1" x14ac:dyDescent="0.25">
      <c r="A6" s="2"/>
      <c r="B6" s="2"/>
      <c r="C6" s="10"/>
      <c r="D6" s="2"/>
      <c r="E6" s="2"/>
    </row>
    <row r="7" spans="1:5" ht="18" x14ac:dyDescent="0.25">
      <c r="A7" s="24" t="s">
        <v>110</v>
      </c>
      <c r="B7" s="120"/>
      <c r="C7" s="27"/>
      <c r="D7" s="2"/>
      <c r="E7" s="2"/>
    </row>
    <row r="8" spans="1:5" x14ac:dyDescent="0.2">
      <c r="A8" s="177" t="s">
        <v>25</v>
      </c>
      <c r="B8" s="121"/>
      <c r="C8" s="38"/>
      <c r="D8" s="2"/>
      <c r="E8" s="2"/>
    </row>
    <row r="9" spans="1:5" x14ac:dyDescent="0.2">
      <c r="A9" s="177" t="s">
        <v>161</v>
      </c>
      <c r="B9" s="121"/>
      <c r="C9" s="38"/>
      <c r="D9" s="2"/>
      <c r="E9" s="2"/>
    </row>
    <row r="10" spans="1:5" x14ac:dyDescent="0.2">
      <c r="A10" s="177" t="s">
        <v>111</v>
      </c>
      <c r="B10" s="121"/>
      <c r="C10" s="38"/>
      <c r="D10" s="2"/>
      <c r="E10" s="2"/>
    </row>
    <row r="11" spans="1:5" x14ac:dyDescent="0.2">
      <c r="A11" s="177" t="s">
        <v>112</v>
      </c>
      <c r="B11" s="121"/>
      <c r="C11" s="43"/>
      <c r="D11" s="2"/>
      <c r="E11" s="2"/>
    </row>
    <row r="12" spans="1:5" x14ac:dyDescent="0.2">
      <c r="A12" s="179" t="s">
        <v>113</v>
      </c>
      <c r="B12" s="122"/>
      <c r="C12" s="43"/>
      <c r="D12" s="2"/>
      <c r="E12" s="2"/>
    </row>
    <row r="13" spans="1:5" x14ac:dyDescent="0.2">
      <c r="A13" s="177" t="s">
        <v>114</v>
      </c>
      <c r="B13" s="121"/>
      <c r="C13" s="43"/>
      <c r="D13" s="2"/>
      <c r="E13" s="2"/>
    </row>
    <row r="14" spans="1:5" x14ac:dyDescent="0.2">
      <c r="A14" s="179" t="s">
        <v>162</v>
      </c>
      <c r="B14" s="122"/>
      <c r="C14" s="43"/>
      <c r="D14" s="2"/>
      <c r="E14" s="2"/>
    </row>
    <row r="15" spans="1:5" x14ac:dyDescent="0.2">
      <c r="A15" s="177" t="s">
        <v>25</v>
      </c>
      <c r="B15" s="121"/>
      <c r="C15" s="44" t="s">
        <v>25</v>
      </c>
      <c r="D15" s="2"/>
      <c r="E15" s="2"/>
    </row>
    <row r="16" spans="1:5" x14ac:dyDescent="0.2">
      <c r="A16" s="7"/>
      <c r="B16" s="39"/>
      <c r="C16" s="43"/>
      <c r="D16" s="2"/>
      <c r="E16" s="2"/>
    </row>
    <row r="17" spans="1:5" x14ac:dyDescent="0.2">
      <c r="A17" s="177" t="s">
        <v>115</v>
      </c>
      <c r="B17" s="121"/>
      <c r="C17" s="74"/>
      <c r="D17" s="2"/>
      <c r="E17" s="2"/>
    </row>
    <row r="18" spans="1:5" x14ac:dyDescent="0.2">
      <c r="A18" s="7"/>
      <c r="B18" s="39"/>
      <c r="C18" s="74"/>
      <c r="D18" s="2"/>
      <c r="E18" s="2"/>
    </row>
    <row r="19" spans="1:5" x14ac:dyDescent="0.2">
      <c r="A19" s="177" t="s">
        <v>116</v>
      </c>
      <c r="B19" s="121"/>
      <c r="C19" s="74"/>
      <c r="D19" s="2"/>
      <c r="E19" s="2"/>
    </row>
    <row r="20" spans="1:5" x14ac:dyDescent="0.2">
      <c r="A20" s="7"/>
      <c r="B20" s="39"/>
      <c r="C20" s="43"/>
      <c r="D20" s="2"/>
      <c r="E20" s="2"/>
    </row>
    <row r="21" spans="1:5" ht="13.5" thickBot="1" x14ac:dyDescent="0.25">
      <c r="A21" s="9" t="s">
        <v>25</v>
      </c>
      <c r="B21" s="123"/>
      <c r="C21" s="54" t="s">
        <v>25</v>
      </c>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sheetData>
  <phoneticPr fontId="0" type="noConversion"/>
  <pageMargins left="0.75" right="0.75" top="1" bottom="0.4" header="0.5" footer="0.5"/>
  <pageSetup scale="95" orientation="portrait" r:id="rId1"/>
  <headerFooter alignWithMargins="0">
    <oddHeader>&amp;CPublic Health Solutions -- Contracting and Management Services
ADMINISTRATIVE COST CERTIFICATION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2"/>
  <sheetViews>
    <sheetView zoomScaleNormal="100" zoomScaleSheetLayoutView="100" workbookViewId="0">
      <selection activeCell="C26" sqref="C26"/>
    </sheetView>
  </sheetViews>
  <sheetFormatPr defaultColWidth="9.140625" defaultRowHeight="12.75" x14ac:dyDescent="0.2"/>
  <cols>
    <col min="1" max="1" width="21.42578125" style="1" customWidth="1"/>
    <col min="2" max="2" width="47.140625" style="96" customWidth="1"/>
    <col min="3" max="3" width="21.28515625" style="2" customWidth="1"/>
    <col min="4" max="16384" width="9.140625" style="2"/>
  </cols>
  <sheetData>
    <row r="3" spans="1:3" ht="18" customHeight="1" x14ac:dyDescent="0.2">
      <c r="A3" s="124" t="s">
        <v>0</v>
      </c>
      <c r="B3" s="171">
        <f>+'MRA Computation'!C2</f>
        <v>0</v>
      </c>
    </row>
    <row r="6" spans="1:3" ht="13.5" thickBot="1" x14ac:dyDescent="0.25">
      <c r="A6" s="98"/>
      <c r="B6" s="97"/>
    </row>
    <row r="7" spans="1:3" x14ac:dyDescent="0.2">
      <c r="A7" s="296"/>
      <c r="B7" s="297"/>
      <c r="C7" s="3"/>
    </row>
    <row r="8" spans="1:3" ht="18.75" customHeight="1" x14ac:dyDescent="0.25">
      <c r="A8" s="302" t="s">
        <v>10</v>
      </c>
      <c r="B8" s="303"/>
      <c r="C8" s="4"/>
    </row>
    <row r="9" spans="1:3" ht="20.100000000000001" customHeight="1" x14ac:dyDescent="0.2">
      <c r="A9" s="284"/>
      <c r="B9" s="285"/>
      <c r="C9" s="5"/>
    </row>
    <row r="10" spans="1:3" ht="20.100000000000001" customHeight="1" x14ac:dyDescent="0.2">
      <c r="A10" s="298" t="s">
        <v>11</v>
      </c>
      <c r="B10" s="299"/>
      <c r="C10" s="95" t="s">
        <v>12</v>
      </c>
    </row>
    <row r="11" spans="1:3" ht="20.100000000000001" customHeight="1" x14ac:dyDescent="0.2">
      <c r="A11" s="300"/>
      <c r="B11" s="301"/>
      <c r="C11" s="8"/>
    </row>
    <row r="12" spans="1:3" ht="20.100000000000001" customHeight="1" x14ac:dyDescent="0.2">
      <c r="A12" s="284" t="s">
        <v>13</v>
      </c>
      <c r="B12" s="285"/>
      <c r="C12" s="87">
        <f>'Budget-PS'!E54</f>
        <v>0</v>
      </c>
    </row>
    <row r="13" spans="1:3" ht="20.100000000000001" customHeight="1" x14ac:dyDescent="0.2">
      <c r="A13" s="292"/>
      <c r="B13" s="293"/>
      <c r="C13" s="6"/>
    </row>
    <row r="14" spans="1:3" ht="20.100000000000001" customHeight="1" x14ac:dyDescent="0.2">
      <c r="A14" s="284" t="s">
        <v>14</v>
      </c>
      <c r="B14" s="285"/>
      <c r="C14" s="88">
        <f>'Budget-PS'!E55</f>
        <v>0</v>
      </c>
    </row>
    <row r="15" spans="1:3" ht="20.100000000000001" customHeight="1" x14ac:dyDescent="0.2">
      <c r="A15" s="292"/>
      <c r="B15" s="293"/>
      <c r="C15" s="6"/>
    </row>
    <row r="16" spans="1:3" ht="20.100000000000001" customHeight="1" x14ac:dyDescent="0.2">
      <c r="A16" s="282" t="s">
        <v>15</v>
      </c>
      <c r="B16" s="283"/>
      <c r="C16" s="88">
        <f>'Budget-Travel'!C47</f>
        <v>0</v>
      </c>
    </row>
    <row r="17" spans="1:3" ht="20.100000000000001" customHeight="1" x14ac:dyDescent="0.2">
      <c r="A17" s="294"/>
      <c r="B17" s="295"/>
      <c r="C17" s="6"/>
    </row>
    <row r="18" spans="1:3" ht="20.100000000000001" customHeight="1" x14ac:dyDescent="0.2">
      <c r="A18" s="282" t="s">
        <v>16</v>
      </c>
      <c r="B18" s="283"/>
      <c r="C18" s="88">
        <f>'Budget-Equipment'!C57</f>
        <v>0</v>
      </c>
    </row>
    <row r="19" spans="1:3" ht="20.100000000000001" customHeight="1" x14ac:dyDescent="0.2">
      <c r="A19" s="294"/>
      <c r="B19" s="295"/>
      <c r="C19" s="6"/>
    </row>
    <row r="20" spans="1:3" ht="20.100000000000001" customHeight="1" x14ac:dyDescent="0.2">
      <c r="A20" s="284" t="s">
        <v>17</v>
      </c>
      <c r="B20" s="285"/>
      <c r="C20" s="88">
        <f>'Budget-Supplies'!C48</f>
        <v>0</v>
      </c>
    </row>
    <row r="21" spans="1:3" ht="20.100000000000001" customHeight="1" x14ac:dyDescent="0.2">
      <c r="A21" s="292"/>
      <c r="B21" s="293"/>
      <c r="C21" s="6"/>
    </row>
    <row r="22" spans="1:3" ht="20.100000000000001" customHeight="1" x14ac:dyDescent="0.2">
      <c r="A22" s="284" t="s">
        <v>18</v>
      </c>
      <c r="B22" s="285"/>
      <c r="C22" s="88">
        <f>'Budget-Other'!C54</f>
        <v>0</v>
      </c>
    </row>
    <row r="23" spans="1:3" ht="20.100000000000001" customHeight="1" x14ac:dyDescent="0.2">
      <c r="A23" s="292"/>
      <c r="B23" s="293"/>
      <c r="C23" s="6"/>
    </row>
    <row r="24" spans="1:3" ht="20.100000000000001" customHeight="1" x14ac:dyDescent="0.2">
      <c r="A24" s="284" t="s">
        <v>19</v>
      </c>
      <c r="B24" s="285"/>
      <c r="C24" s="88">
        <f>'Budget-Consultant'!C50</f>
        <v>0</v>
      </c>
    </row>
    <row r="25" spans="1:3" ht="20.100000000000001" customHeight="1" x14ac:dyDescent="0.2">
      <c r="A25" s="292"/>
      <c r="B25" s="293"/>
      <c r="C25" s="6"/>
    </row>
    <row r="26" spans="1:3" ht="20.100000000000001" customHeight="1" x14ac:dyDescent="0.2">
      <c r="A26" s="282" t="s">
        <v>20</v>
      </c>
      <c r="B26" s="283"/>
      <c r="C26" s="175">
        <v>0</v>
      </c>
    </row>
    <row r="27" spans="1:3" ht="20.100000000000001" customHeight="1" x14ac:dyDescent="0.2">
      <c r="A27" s="294"/>
      <c r="B27" s="295"/>
      <c r="C27" s="8"/>
    </row>
    <row r="28" spans="1:3" ht="20.100000000000001" customHeight="1" thickBot="1" x14ac:dyDescent="0.25">
      <c r="A28" s="290" t="s">
        <v>21</v>
      </c>
      <c r="B28" s="291"/>
      <c r="C28" s="126">
        <f>C12+C14+C16+C18+C20+C22+C26+C24</f>
        <v>0</v>
      </c>
    </row>
    <row r="29" spans="1:3" x14ac:dyDescent="0.2">
      <c r="C29" s="10"/>
    </row>
    <row r="30" spans="1:3" ht="18.75" customHeight="1" thickBot="1" x14ac:dyDescent="0.25">
      <c r="B30" s="170"/>
    </row>
    <row r="31" spans="1:3" ht="29.45" customHeight="1" x14ac:dyDescent="0.2">
      <c r="A31" s="288" t="s">
        <v>22</v>
      </c>
      <c r="B31" s="289"/>
      <c r="C31" s="168">
        <f>'MRA Computation'!E40</f>
        <v>0</v>
      </c>
    </row>
    <row r="32" spans="1:3" ht="31.9" customHeight="1" thickBot="1" x14ac:dyDescent="0.25">
      <c r="A32" s="286" t="s">
        <v>23</v>
      </c>
      <c r="B32" s="287"/>
      <c r="C32" s="169">
        <f>+C31-C28</f>
        <v>0</v>
      </c>
    </row>
  </sheetData>
  <sheetProtection algorithmName="SHA-512" hashValue="TuHxSjZZ+tRkLx325sCsYGuo5OT+pWxwCTgssFhR49AO4V9FqwQvMBkEJJ6YfbpwXKW7jPm6TkjnMnXkRpF9sA==" saltValue="nrLzvx4E4eXLbwlBhDSlag==" spinCount="100000" sheet="1" objects="1" scenarios="1" selectLockedCells="1"/>
  <mergeCells count="24">
    <mergeCell ref="A7:B7"/>
    <mergeCell ref="A9:B9"/>
    <mergeCell ref="A10:B10"/>
    <mergeCell ref="A11:B11"/>
    <mergeCell ref="A24:B24"/>
    <mergeCell ref="A21:B21"/>
    <mergeCell ref="A23:B23"/>
    <mergeCell ref="A14:B14"/>
    <mergeCell ref="A16:B16"/>
    <mergeCell ref="A8:B8"/>
    <mergeCell ref="A20:B20"/>
    <mergeCell ref="A12:B12"/>
    <mergeCell ref="A13:B13"/>
    <mergeCell ref="A15:B15"/>
    <mergeCell ref="A17:B17"/>
    <mergeCell ref="A19:B19"/>
    <mergeCell ref="A18:B18"/>
    <mergeCell ref="A22:B22"/>
    <mergeCell ref="A32:B32"/>
    <mergeCell ref="A31:B31"/>
    <mergeCell ref="A26:B26"/>
    <mergeCell ref="A28:B28"/>
    <mergeCell ref="A25:B25"/>
    <mergeCell ref="A27:B27"/>
  </mergeCells>
  <phoneticPr fontId="0" type="noConversion"/>
  <pageMargins left="0.75" right="0.75" top="1" bottom="0.4" header="0.5" footer="0.5"/>
  <pageSetup scale="95" orientation="portrait" r:id="rId1"/>
  <headerFooter alignWithMargins="0">
    <oddHeader>&amp;CPublic Health Solutions -- Contracting and Management Services
CONTRACT BUDGET 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workbookViewId="0">
      <selection activeCell="G32" sqref="G32"/>
    </sheetView>
  </sheetViews>
  <sheetFormatPr defaultRowHeight="12.75" x14ac:dyDescent="0.2"/>
  <cols>
    <col min="1" max="1" width="30.42578125" customWidth="1"/>
    <col min="2" max="2" width="16.42578125" customWidth="1"/>
    <col min="3" max="4" width="11.7109375" customWidth="1"/>
    <col min="5" max="5" width="15.140625" customWidth="1"/>
    <col min="6" max="6" width="10.85546875" customWidth="1"/>
  </cols>
  <sheetData>
    <row r="1" spans="1:6" x14ac:dyDescent="0.2">
      <c r="A1" s="11"/>
    </row>
    <row r="3" spans="1:6" x14ac:dyDescent="0.2">
      <c r="A3" s="182" t="str">
        <f>'Budget-Summary'!A3</f>
        <v>AGENCY NAME:</v>
      </c>
      <c r="B3" s="89">
        <f>'Budget-Summary'!B3</f>
        <v>0</v>
      </c>
      <c r="C3" s="183"/>
      <c r="D3" s="183"/>
    </row>
    <row r="4" spans="1:6" ht="9.9499999999999993" customHeight="1" x14ac:dyDescent="0.2"/>
    <row r="5" spans="1:6" ht="16.5" thickBot="1" x14ac:dyDescent="0.3">
      <c r="B5" s="12" t="s">
        <v>24</v>
      </c>
      <c r="D5" s="12"/>
    </row>
    <row r="6" spans="1:6" ht="13.5" thickTop="1" x14ac:dyDescent="0.2">
      <c r="A6" s="13" t="s">
        <v>25</v>
      </c>
      <c r="B6" s="14" t="s">
        <v>25</v>
      </c>
      <c r="C6" s="14" t="s">
        <v>25</v>
      </c>
      <c r="D6" s="14" t="s">
        <v>25</v>
      </c>
      <c r="E6" s="14" t="s">
        <v>25</v>
      </c>
      <c r="F6" s="15"/>
    </row>
    <row r="7" spans="1:6" x14ac:dyDescent="0.2">
      <c r="A7" s="16" t="s">
        <v>26</v>
      </c>
      <c r="B7" s="17"/>
      <c r="C7" s="17"/>
      <c r="D7" s="18" t="s">
        <v>27</v>
      </c>
      <c r="E7" s="18" t="s">
        <v>28</v>
      </c>
      <c r="F7" s="19" t="s">
        <v>29</v>
      </c>
    </row>
    <row r="8" spans="1:6" ht="25.5" customHeight="1" thickBot="1" x14ac:dyDescent="0.25">
      <c r="A8" s="99" t="s">
        <v>30</v>
      </c>
      <c r="B8" s="20" t="s">
        <v>31</v>
      </c>
      <c r="C8" s="20" t="s">
        <v>32</v>
      </c>
      <c r="D8" s="20" t="s">
        <v>33</v>
      </c>
      <c r="E8" s="130" t="s">
        <v>34</v>
      </c>
      <c r="F8" s="19" t="s">
        <v>35</v>
      </c>
    </row>
    <row r="9" spans="1:6" ht="20.25" customHeight="1" thickTop="1" x14ac:dyDescent="0.2">
      <c r="A9" s="143"/>
      <c r="B9" s="137"/>
      <c r="C9" s="138"/>
      <c r="D9" s="139"/>
      <c r="E9" s="134">
        <f>ROUND((B9*C9)/12*D9,0)</f>
        <v>0</v>
      </c>
      <c r="F9" s="132" t="s">
        <v>36</v>
      </c>
    </row>
    <row r="10" spans="1:6" ht="20.25" customHeight="1" x14ac:dyDescent="0.2">
      <c r="A10" s="144"/>
      <c r="B10" s="140"/>
      <c r="C10" s="141"/>
      <c r="D10" s="142"/>
      <c r="E10" s="134">
        <f>ROUND((B10*C10)/12*D10,0)</f>
        <v>0</v>
      </c>
      <c r="F10" s="21"/>
    </row>
    <row r="11" spans="1:6" ht="15" customHeight="1" x14ac:dyDescent="0.2">
      <c r="A11" s="79" t="s">
        <v>37</v>
      </c>
      <c r="B11" s="75"/>
      <c r="C11" s="76"/>
      <c r="D11" s="77"/>
      <c r="E11" s="78"/>
      <c r="F11" s="80"/>
    </row>
    <row r="12" spans="1:6" ht="30.75" customHeight="1" thickBot="1" x14ac:dyDescent="0.25">
      <c r="A12" s="307"/>
      <c r="B12" s="308"/>
      <c r="C12" s="308"/>
      <c r="D12" s="308"/>
      <c r="E12" s="308"/>
      <c r="F12" s="309"/>
    </row>
    <row r="13" spans="1:6" ht="20.25" customHeight="1" x14ac:dyDescent="0.2">
      <c r="A13" s="145"/>
      <c r="B13" s="146"/>
      <c r="C13" s="147"/>
      <c r="D13" s="148"/>
      <c r="E13" s="134">
        <f>ROUND((B13*C13)/12*D13,0)</f>
        <v>0</v>
      </c>
      <c r="F13" s="131" t="s">
        <v>36</v>
      </c>
    </row>
    <row r="14" spans="1:6" ht="20.25" customHeight="1" x14ac:dyDescent="0.2">
      <c r="A14" s="144"/>
      <c r="B14" s="140"/>
      <c r="C14" s="141"/>
      <c r="D14" s="142"/>
      <c r="E14" s="134">
        <f>ROUND((B14*C14)/12*D14,0)</f>
        <v>0</v>
      </c>
      <c r="F14" s="21"/>
    </row>
    <row r="15" spans="1:6" ht="15" customHeight="1" x14ac:dyDescent="0.2">
      <c r="A15" s="79" t="s">
        <v>37</v>
      </c>
      <c r="B15" s="75"/>
      <c r="C15" s="76"/>
      <c r="D15" s="77"/>
      <c r="E15" s="78"/>
      <c r="F15" s="80"/>
    </row>
    <row r="16" spans="1:6" ht="30.75" customHeight="1" thickBot="1" x14ac:dyDescent="0.25">
      <c r="A16" s="307"/>
      <c r="B16" s="308"/>
      <c r="C16" s="308"/>
      <c r="D16" s="308"/>
      <c r="E16" s="308"/>
      <c r="F16" s="309"/>
    </row>
    <row r="17" spans="1:6" ht="20.25" customHeight="1" x14ac:dyDescent="0.2">
      <c r="A17" s="145"/>
      <c r="B17" s="146"/>
      <c r="C17" s="147"/>
      <c r="D17" s="148"/>
      <c r="E17" s="134">
        <f>ROUND((B17*C17)/12*D17,0)</f>
        <v>0</v>
      </c>
      <c r="F17" s="131" t="s">
        <v>36</v>
      </c>
    </row>
    <row r="18" spans="1:6" ht="20.25" customHeight="1" x14ac:dyDescent="0.2">
      <c r="A18" s="144"/>
      <c r="B18" s="140"/>
      <c r="C18" s="141"/>
      <c r="D18" s="142"/>
      <c r="E18" s="134">
        <f>ROUND((B18*C18)/12*D18,0)</f>
        <v>0</v>
      </c>
      <c r="F18" s="21"/>
    </row>
    <row r="19" spans="1:6" ht="15" customHeight="1" x14ac:dyDescent="0.2">
      <c r="A19" s="79" t="s">
        <v>37</v>
      </c>
      <c r="B19" s="75"/>
      <c r="C19" s="76"/>
      <c r="D19" s="77"/>
      <c r="E19" s="78"/>
      <c r="F19" s="80"/>
    </row>
    <row r="20" spans="1:6" ht="30.75" customHeight="1" thickBot="1" x14ac:dyDescent="0.25">
      <c r="A20" s="307"/>
      <c r="B20" s="308"/>
      <c r="C20" s="308"/>
      <c r="D20" s="308"/>
      <c r="E20" s="308"/>
      <c r="F20" s="309"/>
    </row>
    <row r="21" spans="1:6" ht="20.25" customHeight="1" x14ac:dyDescent="0.2">
      <c r="A21" s="145"/>
      <c r="B21" s="146"/>
      <c r="C21" s="147"/>
      <c r="D21" s="148"/>
      <c r="E21" s="134">
        <f>ROUND((B21*C21)/12*D21,0)</f>
        <v>0</v>
      </c>
      <c r="F21" s="131" t="s">
        <v>36</v>
      </c>
    </row>
    <row r="22" spans="1:6" ht="20.25" customHeight="1" x14ac:dyDescent="0.2">
      <c r="A22" s="144"/>
      <c r="B22" s="140"/>
      <c r="C22" s="141"/>
      <c r="D22" s="142"/>
      <c r="E22" s="134">
        <f>ROUND((B22*C22)/12*D22,0)</f>
        <v>0</v>
      </c>
      <c r="F22" s="21"/>
    </row>
    <row r="23" spans="1:6" ht="15" customHeight="1" x14ac:dyDescent="0.2">
      <c r="A23" s="79" t="s">
        <v>37</v>
      </c>
      <c r="B23" s="75"/>
      <c r="C23" s="76"/>
      <c r="D23" s="77"/>
      <c r="E23" s="78"/>
      <c r="F23" s="80"/>
    </row>
    <row r="24" spans="1:6" ht="30.75" customHeight="1" thickBot="1" x14ac:dyDescent="0.25">
      <c r="A24" s="307"/>
      <c r="B24" s="308"/>
      <c r="C24" s="308"/>
      <c r="D24" s="308"/>
      <c r="E24" s="308"/>
      <c r="F24" s="309"/>
    </row>
    <row r="25" spans="1:6" ht="20.25" customHeight="1" x14ac:dyDescent="0.2">
      <c r="A25" s="145"/>
      <c r="B25" s="146"/>
      <c r="C25" s="147"/>
      <c r="D25" s="148"/>
      <c r="E25" s="134">
        <f>ROUND((B25*C25)/12*D25,0)</f>
        <v>0</v>
      </c>
      <c r="F25" s="131" t="s">
        <v>36</v>
      </c>
    </row>
    <row r="26" spans="1:6" ht="20.25" customHeight="1" x14ac:dyDescent="0.2">
      <c r="A26" s="144"/>
      <c r="B26" s="140"/>
      <c r="C26" s="141"/>
      <c r="D26" s="142"/>
      <c r="E26" s="134">
        <f>ROUND((B26*C26)/12*D26,0)</f>
        <v>0</v>
      </c>
      <c r="F26" s="21"/>
    </row>
    <row r="27" spans="1:6" ht="15" customHeight="1" x14ac:dyDescent="0.2">
      <c r="A27" s="79" t="s">
        <v>37</v>
      </c>
      <c r="B27" s="75"/>
      <c r="C27" s="76"/>
      <c r="D27" s="77"/>
      <c r="E27" s="78"/>
      <c r="F27" s="80"/>
    </row>
    <row r="28" spans="1:6" ht="30.75" customHeight="1" thickBot="1" x14ac:dyDescent="0.25">
      <c r="A28" s="307"/>
      <c r="B28" s="308"/>
      <c r="C28" s="308"/>
      <c r="D28" s="308"/>
      <c r="E28" s="308"/>
      <c r="F28" s="309"/>
    </row>
    <row r="29" spans="1:6" ht="20.25" customHeight="1" x14ac:dyDescent="0.2">
      <c r="A29" s="145"/>
      <c r="B29" s="146"/>
      <c r="C29" s="147"/>
      <c r="D29" s="148"/>
      <c r="E29" s="134">
        <f>ROUND((B29*C29)/12*D29,0)</f>
        <v>0</v>
      </c>
      <c r="F29" s="131" t="s">
        <v>36</v>
      </c>
    </row>
    <row r="30" spans="1:6" ht="20.25" customHeight="1" x14ac:dyDescent="0.2">
      <c r="A30" s="144"/>
      <c r="B30" s="140"/>
      <c r="C30" s="141"/>
      <c r="D30" s="142"/>
      <c r="E30" s="134">
        <f>ROUND((B30*C30)/12*D30,0)</f>
        <v>0</v>
      </c>
      <c r="F30" s="21"/>
    </row>
    <row r="31" spans="1:6" ht="15" customHeight="1" x14ac:dyDescent="0.2">
      <c r="A31" s="79" t="s">
        <v>37</v>
      </c>
      <c r="B31" s="75"/>
      <c r="C31" s="76"/>
      <c r="D31" s="77"/>
      <c r="E31" s="78"/>
      <c r="F31" s="80"/>
    </row>
    <row r="32" spans="1:6" ht="30.75" customHeight="1" thickBot="1" x14ac:dyDescent="0.25">
      <c r="A32" s="307"/>
      <c r="B32" s="308"/>
      <c r="C32" s="308"/>
      <c r="D32" s="308"/>
      <c r="E32" s="308"/>
      <c r="F32" s="309"/>
    </row>
    <row r="33" spans="1:9" ht="20.25" customHeight="1" x14ac:dyDescent="0.2">
      <c r="A33" s="145"/>
      <c r="B33" s="146"/>
      <c r="C33" s="147"/>
      <c r="D33" s="148"/>
      <c r="E33" s="134">
        <f>ROUND((B33*C33)/12*D33,0)</f>
        <v>0</v>
      </c>
      <c r="F33" s="131" t="s">
        <v>36</v>
      </c>
    </row>
    <row r="34" spans="1:9" ht="20.25" customHeight="1" x14ac:dyDescent="0.2">
      <c r="A34" s="144"/>
      <c r="B34" s="140"/>
      <c r="C34" s="141"/>
      <c r="D34" s="142"/>
      <c r="E34" s="134">
        <f>ROUND((B34*C34)/12*D34,0)</f>
        <v>0</v>
      </c>
      <c r="F34" s="21"/>
    </row>
    <row r="35" spans="1:9" ht="15" customHeight="1" x14ac:dyDescent="0.2">
      <c r="A35" s="79" t="s">
        <v>37</v>
      </c>
      <c r="B35" s="75"/>
      <c r="C35" s="76"/>
      <c r="D35" s="77"/>
      <c r="E35" s="78"/>
      <c r="F35" s="80"/>
    </row>
    <row r="36" spans="1:9" ht="30.75" customHeight="1" thickBot="1" x14ac:dyDescent="0.25">
      <c r="A36" s="307"/>
      <c r="B36" s="308"/>
      <c r="C36" s="308"/>
      <c r="D36" s="308"/>
      <c r="E36" s="308"/>
      <c r="F36" s="309"/>
    </row>
    <row r="37" spans="1:9" ht="20.25" customHeight="1" x14ac:dyDescent="0.2">
      <c r="A37" s="145"/>
      <c r="B37" s="146"/>
      <c r="C37" s="147"/>
      <c r="D37" s="148"/>
      <c r="E37" s="134">
        <f>ROUND((B37*C37)/12*D37,0)</f>
        <v>0</v>
      </c>
      <c r="F37" s="131" t="s">
        <v>36</v>
      </c>
    </row>
    <row r="38" spans="1:9" ht="20.25" customHeight="1" x14ac:dyDescent="0.2">
      <c r="A38" s="144"/>
      <c r="B38" s="140"/>
      <c r="C38" s="141"/>
      <c r="D38" s="142"/>
      <c r="E38" s="134">
        <f>ROUND((B38*C38)/12*D38,0)</f>
        <v>0</v>
      </c>
      <c r="F38" s="21"/>
    </row>
    <row r="39" spans="1:9" ht="15" customHeight="1" x14ac:dyDescent="0.2">
      <c r="A39" s="79" t="s">
        <v>37</v>
      </c>
      <c r="B39" s="75"/>
      <c r="C39" s="76"/>
      <c r="D39" s="77"/>
      <c r="E39" s="78"/>
      <c r="F39" s="80"/>
    </row>
    <row r="40" spans="1:9" ht="30.75" customHeight="1" thickBot="1" x14ac:dyDescent="0.25">
      <c r="A40" s="307"/>
      <c r="B40" s="308"/>
      <c r="C40" s="308"/>
      <c r="D40" s="308"/>
      <c r="E40" s="308"/>
      <c r="F40" s="309"/>
    </row>
    <row r="41" spans="1:9" ht="20.25" customHeight="1" x14ac:dyDescent="0.2">
      <c r="A41" s="145"/>
      <c r="B41" s="146"/>
      <c r="C41" s="147"/>
      <c r="D41" s="148"/>
      <c r="E41" s="134">
        <f>ROUND((B41*C41)/12*D41,0)</f>
        <v>0</v>
      </c>
      <c r="F41" s="131" t="s">
        <v>36</v>
      </c>
    </row>
    <row r="42" spans="1:9" ht="20.25" customHeight="1" x14ac:dyDescent="0.2">
      <c r="A42" s="144"/>
      <c r="B42" s="140"/>
      <c r="C42" s="141"/>
      <c r="D42" s="142"/>
      <c r="E42" s="134">
        <f>ROUND((B42*C42)/12*D42,0)</f>
        <v>0</v>
      </c>
      <c r="F42" s="21"/>
    </row>
    <row r="43" spans="1:9" ht="15" customHeight="1" x14ac:dyDescent="0.2">
      <c r="A43" s="79" t="s">
        <v>37</v>
      </c>
      <c r="B43" s="75"/>
      <c r="C43" s="76"/>
      <c r="D43" s="77"/>
      <c r="E43" s="78"/>
      <c r="F43" s="80"/>
    </row>
    <row r="44" spans="1:9" ht="30.75" customHeight="1" thickBot="1" x14ac:dyDescent="0.25">
      <c r="A44" s="310"/>
      <c r="B44" s="311"/>
      <c r="C44" s="311"/>
      <c r="D44" s="311"/>
      <c r="E44" s="311"/>
      <c r="F44" s="312"/>
      <c r="I44" s="114"/>
    </row>
    <row r="45" spans="1:9" ht="20.25" customHeight="1" x14ac:dyDescent="0.2">
      <c r="A45" s="145"/>
      <c r="B45" s="146"/>
      <c r="C45" s="147"/>
      <c r="D45" s="148"/>
      <c r="E45" s="134">
        <f>ROUND((B45*C45)/12*D45,0)</f>
        <v>0</v>
      </c>
      <c r="F45" s="131" t="s">
        <v>36</v>
      </c>
    </row>
    <row r="46" spans="1:9" ht="20.25" customHeight="1" x14ac:dyDescent="0.2">
      <c r="A46" s="144"/>
      <c r="B46" s="140"/>
      <c r="C46" s="141"/>
      <c r="D46" s="142"/>
      <c r="E46" s="135">
        <f>ROUND((B46*C46)/12*D46,0)</f>
        <v>0</v>
      </c>
      <c r="F46" s="21"/>
    </row>
    <row r="47" spans="1:9" ht="15" customHeight="1" x14ac:dyDescent="0.2">
      <c r="A47" s="79" t="s">
        <v>37</v>
      </c>
      <c r="B47" s="75"/>
      <c r="C47" s="76"/>
      <c r="D47" s="77"/>
      <c r="E47" s="133"/>
      <c r="F47" s="80"/>
    </row>
    <row r="48" spans="1:9" ht="30" customHeight="1" thickBot="1" x14ac:dyDescent="0.25">
      <c r="A48" s="313"/>
      <c r="B48" s="314"/>
      <c r="C48" s="314"/>
      <c r="D48" s="314"/>
      <c r="E48" s="314"/>
      <c r="F48" s="309"/>
    </row>
    <row r="49" spans="1:6" ht="20.25" customHeight="1" x14ac:dyDescent="0.2">
      <c r="A49" s="149"/>
      <c r="B49" s="150"/>
      <c r="C49" s="151"/>
      <c r="D49" s="152"/>
      <c r="E49" s="136">
        <f>ROUND((B49*C49)/12*D49,0)</f>
        <v>0</v>
      </c>
      <c r="F49" s="131" t="s">
        <v>36</v>
      </c>
    </row>
    <row r="50" spans="1:6" ht="20.25" customHeight="1" x14ac:dyDescent="0.2">
      <c r="A50" s="144"/>
      <c r="B50" s="140"/>
      <c r="C50" s="141"/>
      <c r="D50" s="142"/>
      <c r="E50" s="134">
        <f>ROUND((B50*C50)/12*D50,0)</f>
        <v>0</v>
      </c>
      <c r="F50" s="21"/>
    </row>
    <row r="51" spans="1:6" ht="15" customHeight="1" x14ac:dyDescent="0.2">
      <c r="A51" s="79" t="s">
        <v>37</v>
      </c>
      <c r="B51" s="75"/>
      <c r="C51" s="76"/>
      <c r="D51" s="77"/>
      <c r="E51" s="78"/>
      <c r="F51" s="80"/>
    </row>
    <row r="52" spans="1:6" ht="30" customHeight="1" thickBot="1" x14ac:dyDescent="0.25">
      <c r="A52" s="304"/>
      <c r="B52" s="305"/>
      <c r="C52" s="305"/>
      <c r="D52" s="305"/>
      <c r="E52" s="305"/>
      <c r="F52" s="306"/>
    </row>
    <row r="53" spans="1:6" ht="14.25" thickTop="1" thickBot="1" x14ac:dyDescent="0.25"/>
    <row r="54" spans="1:6" ht="30.75" customHeight="1" thickTop="1" thickBot="1" x14ac:dyDescent="0.25">
      <c r="A54" t="s">
        <v>38</v>
      </c>
      <c r="E54" s="113">
        <f>+E50+E49+E46+E45+E42+E41+E38+E37+E34+E33+E30+E29+E26+E25+E22+E21+E18+E17+E14+E13+E10+E9</f>
        <v>0</v>
      </c>
      <c r="F54" s="22"/>
    </row>
    <row r="55" spans="1:6" ht="29.25" customHeight="1" thickTop="1" thickBot="1" x14ac:dyDescent="0.25">
      <c r="A55" t="s">
        <v>39</v>
      </c>
      <c r="B55" s="161"/>
      <c r="E55" s="162">
        <v>0</v>
      </c>
      <c r="F55" s="22"/>
    </row>
    <row r="56" spans="1:6" ht="30" customHeight="1" thickTop="1" thickBot="1" x14ac:dyDescent="0.25">
      <c r="A56" t="s">
        <v>40</v>
      </c>
      <c r="D56" t="s">
        <v>25</v>
      </c>
      <c r="E56" s="163">
        <f>E54+E55</f>
        <v>0</v>
      </c>
      <c r="F56" s="22"/>
    </row>
    <row r="57" spans="1:6" ht="13.5" thickTop="1" x14ac:dyDescent="0.2">
      <c r="A57" s="23" t="s">
        <v>41</v>
      </c>
    </row>
  </sheetData>
  <mergeCells count="11">
    <mergeCell ref="A52:F52"/>
    <mergeCell ref="A12:F12"/>
    <mergeCell ref="A16:F16"/>
    <mergeCell ref="A44:F44"/>
    <mergeCell ref="A48:F48"/>
    <mergeCell ref="A20:F20"/>
    <mergeCell ref="A24:F24"/>
    <mergeCell ref="A36:F36"/>
    <mergeCell ref="A40:F40"/>
    <mergeCell ref="A28:F28"/>
    <mergeCell ref="A32:F32"/>
  </mergeCells>
  <phoneticPr fontId="0" type="noConversion"/>
  <pageMargins left="0" right="0" top="1" bottom="0.4" header="0.5" footer="0.25"/>
  <pageSetup scale="95" orientation="portrait" r:id="rId1"/>
  <headerFooter alignWithMargins="0">
    <oddHeader>&amp;CPublic Health Solutions -- Contracting and Management Services
BUDGET JUSTIFICATION FOR PERSONNEL SERVICES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workbookViewId="0">
      <selection activeCell="S7" sqref="S7:S8"/>
    </sheetView>
  </sheetViews>
  <sheetFormatPr defaultColWidth="9.140625" defaultRowHeight="12.75" x14ac:dyDescent="0.2"/>
  <cols>
    <col min="1" max="1" width="9.140625" style="2"/>
    <col min="2" max="2" width="12.28515625" style="2" customWidth="1"/>
    <col min="3" max="3" width="22.5703125" style="2" customWidth="1"/>
    <col min="4" max="4" width="4.7109375" style="2" customWidth="1"/>
    <col min="5" max="5" width="10" style="2" customWidth="1"/>
    <col min="6" max="6" width="8.5703125" style="2" customWidth="1"/>
    <col min="7" max="7" width="4.28515625" style="2" customWidth="1"/>
    <col min="8" max="8" width="9" style="2" customWidth="1"/>
    <col min="9" max="9" width="7.28515625" style="2" bestFit="1" customWidth="1"/>
    <col min="10" max="10" width="3.7109375" style="2" customWidth="1"/>
    <col min="11" max="11" width="2.85546875" style="2" customWidth="1"/>
    <col min="12" max="16384" width="9.140625" style="2"/>
  </cols>
  <sheetData>
    <row r="2" spans="1:13" x14ac:dyDescent="0.2">
      <c r="A2" s="315" t="str">
        <f>'Budget-Summary'!A3</f>
        <v>AGENCY NAME:</v>
      </c>
      <c r="B2" s="315"/>
      <c r="C2" s="89">
        <f>'Budget-Summary'!B3</f>
        <v>0</v>
      </c>
      <c r="D2" s="100"/>
      <c r="E2" s="100"/>
    </row>
    <row r="3" spans="1:13" s="90" customFormat="1" x14ac:dyDescent="0.2">
      <c r="A3" s="2"/>
      <c r="B3" s="2"/>
      <c r="C3" s="2"/>
      <c r="D3" s="2"/>
      <c r="E3" s="2"/>
      <c r="F3" s="2"/>
      <c r="G3" s="2"/>
      <c r="H3" s="2"/>
      <c r="I3" s="2"/>
      <c r="J3" s="2"/>
      <c r="K3" s="2"/>
      <c r="L3" s="2"/>
      <c r="M3" s="2"/>
    </row>
    <row r="4" spans="1:13" ht="13.5" thickBot="1" x14ac:dyDescent="0.25"/>
    <row r="5" spans="1:13" ht="18" x14ac:dyDescent="0.25">
      <c r="A5" s="24" t="s">
        <v>42</v>
      </c>
      <c r="B5" s="25"/>
      <c r="C5" s="25"/>
      <c r="D5" s="25"/>
      <c r="E5" s="25"/>
      <c r="F5" s="25"/>
      <c r="G5" s="25"/>
      <c r="H5" s="26"/>
      <c r="I5" s="26"/>
      <c r="J5" s="26"/>
      <c r="K5" s="27"/>
      <c r="L5" s="28"/>
    </row>
    <row r="6" spans="1:13" ht="18" x14ac:dyDescent="0.25">
      <c r="A6" s="29" t="s">
        <v>43</v>
      </c>
      <c r="B6" s="30"/>
      <c r="C6" s="31"/>
      <c r="D6" s="31"/>
      <c r="E6" s="32"/>
      <c r="F6" s="32"/>
      <c r="G6" s="33"/>
      <c r="H6" s="34"/>
      <c r="I6" s="34"/>
      <c r="J6" s="34"/>
      <c r="K6" s="35"/>
      <c r="L6" s="36"/>
    </row>
    <row r="7" spans="1:13" x14ac:dyDescent="0.2">
      <c r="A7" s="37" t="s">
        <v>44</v>
      </c>
      <c r="B7" s="28"/>
      <c r="C7" s="28"/>
      <c r="D7" s="28"/>
      <c r="E7" s="28"/>
      <c r="F7" s="28"/>
      <c r="G7" s="28"/>
      <c r="H7" s="28"/>
      <c r="I7" s="28"/>
      <c r="J7" s="28"/>
      <c r="K7" s="38"/>
      <c r="L7" s="28"/>
    </row>
    <row r="8" spans="1:13" x14ac:dyDescent="0.2">
      <c r="A8" s="37"/>
      <c r="B8" s="28"/>
      <c r="C8" s="28"/>
      <c r="D8" s="28"/>
      <c r="E8" s="28" t="s">
        <v>45</v>
      </c>
      <c r="H8" s="28" t="s">
        <v>46</v>
      </c>
      <c r="J8" s="28"/>
      <c r="K8" s="38"/>
      <c r="L8" s="28"/>
    </row>
    <row r="9" spans="1:13" x14ac:dyDescent="0.2">
      <c r="A9" s="177" t="s">
        <v>47</v>
      </c>
      <c r="B9" s="39"/>
      <c r="C9" s="40"/>
      <c r="D9" s="40"/>
      <c r="E9" s="41" t="s">
        <v>48</v>
      </c>
      <c r="H9" s="41" t="s">
        <v>48</v>
      </c>
      <c r="J9" s="42"/>
      <c r="K9" s="43"/>
      <c r="L9" s="42"/>
    </row>
    <row r="10" spans="1:13" x14ac:dyDescent="0.2">
      <c r="A10" s="37"/>
      <c r="B10" s="39"/>
      <c r="C10" s="40"/>
      <c r="D10" s="40"/>
      <c r="E10" s="42"/>
      <c r="F10" s="42"/>
      <c r="H10" s="42"/>
      <c r="I10" s="42"/>
      <c r="J10" s="42"/>
      <c r="K10" s="43"/>
      <c r="L10" s="42"/>
    </row>
    <row r="11" spans="1:13" ht="20.100000000000001" customHeight="1" thickBot="1" x14ac:dyDescent="0.25">
      <c r="A11" s="37"/>
      <c r="B11" s="39"/>
      <c r="C11" s="40"/>
      <c r="D11" s="40"/>
      <c r="E11" s="42"/>
      <c r="F11" s="42"/>
      <c r="H11" s="42"/>
      <c r="I11" s="42"/>
      <c r="J11" s="42"/>
      <c r="K11" s="43"/>
      <c r="L11" s="42"/>
    </row>
    <row r="12" spans="1:13" ht="20.100000000000001" customHeight="1" thickBot="1" x14ac:dyDescent="0.25">
      <c r="A12" s="179" t="s">
        <v>49</v>
      </c>
      <c r="B12" s="39"/>
      <c r="C12" s="40"/>
      <c r="D12" s="40"/>
      <c r="E12" s="153"/>
      <c r="F12" s="81"/>
      <c r="H12" s="153"/>
      <c r="I12" s="81"/>
      <c r="J12" s="41"/>
      <c r="K12" s="43"/>
      <c r="L12" s="42"/>
    </row>
    <row r="13" spans="1:13" ht="20.100000000000001" customHeight="1" thickBot="1" x14ac:dyDescent="0.25">
      <c r="A13" s="7"/>
      <c r="B13" s="39"/>
      <c r="C13" s="40"/>
      <c r="D13" s="40"/>
      <c r="F13" s="42"/>
      <c r="I13" s="42"/>
      <c r="J13" s="42"/>
      <c r="K13" s="43"/>
      <c r="L13" s="42"/>
    </row>
    <row r="14" spans="1:13" ht="20.100000000000001" customHeight="1" thickBot="1" x14ac:dyDescent="0.25">
      <c r="A14" s="177" t="s">
        <v>50</v>
      </c>
      <c r="B14" s="39"/>
      <c r="C14" s="40"/>
      <c r="D14" s="40"/>
      <c r="E14" s="153"/>
      <c r="F14" s="81"/>
      <c r="H14" s="153"/>
      <c r="I14" s="81"/>
      <c r="J14" s="41"/>
      <c r="K14" s="44" t="s">
        <v>25</v>
      </c>
      <c r="L14" s="41"/>
      <c r="M14" s="91"/>
    </row>
    <row r="15" spans="1:13" ht="20.100000000000001" customHeight="1" thickBot="1" x14ac:dyDescent="0.25">
      <c r="A15" s="37"/>
      <c r="B15" s="39"/>
      <c r="C15" s="40"/>
      <c r="D15" s="40"/>
      <c r="F15" s="42"/>
      <c r="I15" s="42"/>
      <c r="J15" s="42"/>
      <c r="K15" s="43"/>
      <c r="L15" s="42"/>
    </row>
    <row r="16" spans="1:13" ht="20.100000000000001" customHeight="1" thickBot="1" x14ac:dyDescent="0.25">
      <c r="A16" s="179" t="s">
        <v>51</v>
      </c>
      <c r="B16" s="39"/>
      <c r="C16" s="40"/>
      <c r="D16" s="40"/>
      <c r="E16" s="153"/>
      <c r="F16" s="81"/>
      <c r="H16" s="153"/>
      <c r="I16" s="81"/>
      <c r="J16" s="41"/>
      <c r="K16" s="43"/>
      <c r="L16" s="42"/>
    </row>
    <row r="17" spans="1:12" ht="20.100000000000001" customHeight="1" thickBot="1" x14ac:dyDescent="0.25">
      <c r="A17" s="7"/>
      <c r="B17" s="39"/>
      <c r="C17" s="40"/>
      <c r="D17" s="40"/>
      <c r="F17" s="42"/>
      <c r="I17" s="42"/>
      <c r="J17" s="42"/>
      <c r="K17" s="43"/>
      <c r="L17" s="42"/>
    </row>
    <row r="18" spans="1:12" ht="20.100000000000001" customHeight="1" thickBot="1" x14ac:dyDescent="0.25">
      <c r="A18" s="177" t="s">
        <v>52</v>
      </c>
      <c r="B18" s="39"/>
      <c r="C18" s="40"/>
      <c r="D18" s="40"/>
      <c r="E18" s="153"/>
      <c r="F18" s="81"/>
      <c r="H18" s="153"/>
      <c r="I18" s="81"/>
      <c r="J18" s="41"/>
      <c r="K18" s="44" t="s">
        <v>25</v>
      </c>
      <c r="L18" s="41"/>
    </row>
    <row r="19" spans="1:12" ht="20.100000000000001" customHeight="1" thickBot="1" x14ac:dyDescent="0.25">
      <c r="A19" s="37"/>
      <c r="B19" s="39"/>
      <c r="C19" s="40"/>
      <c r="D19" s="40"/>
      <c r="F19" s="42"/>
      <c r="I19" s="42"/>
      <c r="J19" s="42"/>
      <c r="K19" s="43"/>
      <c r="L19" s="42"/>
    </row>
    <row r="20" spans="1:12" ht="20.100000000000001" customHeight="1" thickBot="1" x14ac:dyDescent="0.25">
      <c r="A20" s="179" t="s">
        <v>53</v>
      </c>
      <c r="B20" s="39"/>
      <c r="C20" s="40"/>
      <c r="D20" s="40"/>
      <c r="E20" s="153"/>
      <c r="F20" s="81"/>
      <c r="H20" s="153"/>
      <c r="I20" s="81"/>
      <c r="J20" s="41"/>
      <c r="K20" s="43"/>
      <c r="L20" s="42"/>
    </row>
    <row r="21" spans="1:12" ht="20.100000000000001" customHeight="1" thickBot="1" x14ac:dyDescent="0.25">
      <c r="A21" s="7"/>
      <c r="B21" s="39"/>
      <c r="C21" s="40"/>
      <c r="D21" s="40"/>
      <c r="F21" s="42"/>
      <c r="I21" s="42"/>
      <c r="J21" s="42"/>
      <c r="K21" s="43"/>
      <c r="L21" s="42"/>
    </row>
    <row r="22" spans="1:12" ht="20.100000000000001" customHeight="1" thickBot="1" x14ac:dyDescent="0.25">
      <c r="A22" s="177" t="s">
        <v>54</v>
      </c>
      <c r="B22" s="39"/>
      <c r="C22" s="40"/>
      <c r="D22" s="40"/>
      <c r="E22" s="153"/>
      <c r="F22" s="81"/>
      <c r="H22" s="153"/>
      <c r="I22" s="81"/>
      <c r="J22" s="41"/>
      <c r="K22" s="44" t="s">
        <v>25</v>
      </c>
      <c r="L22" s="41"/>
    </row>
    <row r="23" spans="1:12" ht="20.100000000000001" customHeight="1" thickBot="1" x14ac:dyDescent="0.25">
      <c r="A23" s="37"/>
      <c r="B23" s="39"/>
      <c r="C23" s="40"/>
      <c r="D23" s="40"/>
      <c r="F23" s="42"/>
      <c r="I23" s="42"/>
      <c r="J23" s="42"/>
      <c r="K23" s="43"/>
      <c r="L23" s="42"/>
    </row>
    <row r="24" spans="1:12" ht="20.100000000000001" customHeight="1" thickBot="1" x14ac:dyDescent="0.25">
      <c r="A24" s="179" t="s">
        <v>55</v>
      </c>
      <c r="B24" s="39"/>
      <c r="C24" s="40"/>
      <c r="D24" s="40"/>
      <c r="E24" s="153"/>
      <c r="F24" s="81"/>
      <c r="H24" s="153"/>
      <c r="I24" s="81"/>
      <c r="J24" s="41"/>
      <c r="K24" s="43"/>
      <c r="L24" s="42"/>
    </row>
    <row r="25" spans="1:12" ht="20.100000000000001" customHeight="1" thickBot="1" x14ac:dyDescent="0.25">
      <c r="A25" s="7"/>
      <c r="B25" s="39"/>
      <c r="C25" s="40"/>
      <c r="D25" s="40"/>
      <c r="F25" s="42"/>
      <c r="H25" s="92"/>
      <c r="I25" s="42"/>
      <c r="J25" s="42"/>
      <c r="K25" s="43"/>
      <c r="L25" s="42"/>
    </row>
    <row r="26" spans="1:12" ht="20.100000000000001" customHeight="1" thickBot="1" x14ac:dyDescent="0.25">
      <c r="A26" s="177" t="s">
        <v>56</v>
      </c>
      <c r="B26" s="39"/>
      <c r="C26" s="40"/>
      <c r="D26" s="40"/>
      <c r="E26" s="153"/>
      <c r="F26" s="81"/>
      <c r="H26" s="153"/>
      <c r="I26" s="81"/>
      <c r="J26" s="41"/>
      <c r="K26" s="44" t="s">
        <v>25</v>
      </c>
      <c r="L26" s="41"/>
    </row>
    <row r="27" spans="1:12" ht="20.100000000000001" customHeight="1" x14ac:dyDescent="0.2">
      <c r="A27" s="7"/>
      <c r="B27" s="39"/>
      <c r="C27" s="40"/>
      <c r="D27" s="40"/>
      <c r="F27" s="42"/>
      <c r="I27" s="42"/>
      <c r="J27" s="42"/>
      <c r="K27" s="43"/>
      <c r="L27" s="42"/>
    </row>
    <row r="28" spans="1:12" ht="20.100000000000001" customHeight="1" thickBot="1" x14ac:dyDescent="0.25">
      <c r="A28" s="177" t="s">
        <v>25</v>
      </c>
      <c r="B28" s="39"/>
      <c r="C28" s="40"/>
      <c r="D28" s="40"/>
      <c r="F28" s="42"/>
      <c r="I28" s="42"/>
      <c r="J28" s="42"/>
      <c r="K28" s="44" t="s">
        <v>25</v>
      </c>
      <c r="L28" s="41"/>
    </row>
    <row r="29" spans="1:12" ht="20.100000000000001" customHeight="1" thickBot="1" x14ac:dyDescent="0.25">
      <c r="A29" s="179" t="s">
        <v>57</v>
      </c>
      <c r="B29" s="39"/>
      <c r="C29" s="40"/>
      <c r="D29" s="40"/>
      <c r="E29" s="94">
        <f>SUM(E12:E26)</f>
        <v>0</v>
      </c>
      <c r="F29" s="81"/>
      <c r="H29" s="94">
        <f>SUM(H12:H26)</f>
        <v>0</v>
      </c>
      <c r="I29" s="81"/>
      <c r="J29" s="41"/>
      <c r="K29" s="43"/>
      <c r="L29" s="42"/>
    </row>
    <row r="30" spans="1:12" x14ac:dyDescent="0.2">
      <c r="A30" s="7"/>
      <c r="B30" s="39"/>
      <c r="C30" s="40"/>
      <c r="D30" s="40"/>
      <c r="E30" s="40"/>
      <c r="F30" s="40"/>
      <c r="G30" s="42"/>
      <c r="H30" s="42"/>
      <c r="I30" s="42"/>
      <c r="J30" s="42"/>
      <c r="K30" s="43"/>
      <c r="L30" s="42"/>
    </row>
    <row r="31" spans="1:12" x14ac:dyDescent="0.2">
      <c r="A31" s="177" t="s">
        <v>25</v>
      </c>
      <c r="B31" s="39"/>
      <c r="C31" s="40"/>
      <c r="D31" s="40"/>
      <c r="E31" s="40"/>
      <c r="F31" s="40"/>
      <c r="G31" s="42"/>
      <c r="H31" s="42"/>
      <c r="I31" s="42"/>
      <c r="J31" s="42"/>
      <c r="K31" s="44" t="s">
        <v>25</v>
      </c>
      <c r="L31" s="41"/>
    </row>
    <row r="32" spans="1:12" x14ac:dyDescent="0.2">
      <c r="A32" s="177" t="s">
        <v>58</v>
      </c>
      <c r="B32" s="39"/>
      <c r="C32" s="40"/>
      <c r="D32" s="40"/>
      <c r="E32" s="40"/>
      <c r="F32" s="40"/>
      <c r="G32" s="42"/>
      <c r="H32" s="42"/>
      <c r="I32" s="42"/>
      <c r="J32" s="42"/>
      <c r="K32" s="43"/>
      <c r="L32" s="42"/>
    </row>
    <row r="33" spans="1:12" x14ac:dyDescent="0.2">
      <c r="A33" s="7" t="s">
        <v>59</v>
      </c>
      <c r="B33" s="39"/>
      <c r="C33" s="40"/>
      <c r="D33" s="40"/>
      <c r="E33" s="40"/>
      <c r="F33" s="40"/>
      <c r="G33" s="42"/>
      <c r="H33" s="42"/>
      <c r="I33" s="42"/>
      <c r="J33" s="42"/>
      <c r="K33" s="43"/>
      <c r="L33" s="42"/>
    </row>
    <row r="34" spans="1:12" x14ac:dyDescent="0.2">
      <c r="A34" s="177" t="s">
        <v>25</v>
      </c>
      <c r="B34" s="39"/>
      <c r="C34" s="40"/>
      <c r="D34" s="40"/>
      <c r="E34" s="40"/>
      <c r="F34" s="40"/>
      <c r="G34" s="42"/>
      <c r="H34" s="42"/>
      <c r="I34" s="42"/>
      <c r="J34" s="42"/>
      <c r="K34" s="44" t="s">
        <v>25</v>
      </c>
      <c r="L34" s="41"/>
    </row>
    <row r="35" spans="1:12" x14ac:dyDescent="0.2">
      <c r="A35" s="93"/>
      <c r="B35" s="39"/>
      <c r="C35" s="40"/>
      <c r="D35" s="40"/>
      <c r="E35" s="40"/>
      <c r="F35" s="40"/>
      <c r="G35" s="42"/>
      <c r="H35" s="42"/>
      <c r="I35" s="42"/>
      <c r="J35" s="42"/>
      <c r="K35" s="43"/>
      <c r="L35" s="42"/>
    </row>
    <row r="36" spans="1:12" x14ac:dyDescent="0.2">
      <c r="A36" s="93"/>
      <c r="B36" s="39"/>
      <c r="C36" s="40"/>
      <c r="D36" s="40"/>
      <c r="E36" s="40"/>
      <c r="F36" s="40"/>
      <c r="G36" s="42"/>
      <c r="H36" s="42"/>
      <c r="I36" s="42"/>
      <c r="J36" s="42"/>
      <c r="K36" s="43"/>
      <c r="L36" s="42"/>
    </row>
    <row r="37" spans="1:12" x14ac:dyDescent="0.2">
      <c r="A37" s="179" t="s">
        <v>25</v>
      </c>
      <c r="B37" s="39"/>
      <c r="C37" s="40"/>
      <c r="D37" s="40"/>
      <c r="E37" s="40"/>
      <c r="F37" s="40"/>
      <c r="G37" s="42"/>
      <c r="H37" s="42"/>
      <c r="I37" s="42"/>
      <c r="J37" s="42"/>
      <c r="K37" s="43"/>
      <c r="L37" s="42"/>
    </row>
    <row r="38" spans="1:12" x14ac:dyDescent="0.2">
      <c r="A38" s="177" t="s">
        <v>25</v>
      </c>
      <c r="B38" s="39"/>
      <c r="C38" s="40"/>
      <c r="D38" s="40"/>
      <c r="E38" s="40"/>
      <c r="F38" s="40"/>
      <c r="G38" s="42"/>
      <c r="H38" s="42"/>
      <c r="I38" s="42"/>
      <c r="J38" s="42"/>
      <c r="K38" s="43"/>
      <c r="L38" s="42"/>
    </row>
    <row r="39" spans="1:12" x14ac:dyDescent="0.2">
      <c r="A39" s="179" t="s">
        <v>25</v>
      </c>
      <c r="B39" s="39"/>
      <c r="C39" s="40"/>
      <c r="D39" s="40"/>
      <c r="E39" s="40"/>
      <c r="F39" s="40"/>
      <c r="G39" s="42"/>
      <c r="H39" s="42"/>
      <c r="I39" s="42"/>
      <c r="J39" s="42"/>
      <c r="K39" s="43"/>
      <c r="L39" s="42"/>
    </row>
    <row r="40" spans="1:12" x14ac:dyDescent="0.2">
      <c r="A40" s="177" t="s">
        <v>25</v>
      </c>
      <c r="B40" s="39"/>
      <c r="C40" s="40"/>
      <c r="D40" s="40"/>
      <c r="E40" s="40"/>
      <c r="F40" s="45"/>
      <c r="G40" s="39"/>
      <c r="H40" s="46"/>
      <c r="I40" s="42"/>
      <c r="J40" s="41"/>
      <c r="K40" s="43"/>
      <c r="L40" s="42"/>
    </row>
    <row r="41" spans="1:12" x14ac:dyDescent="0.2">
      <c r="A41" s="7"/>
      <c r="B41" s="39"/>
      <c r="C41" s="40"/>
      <c r="D41" s="40"/>
      <c r="E41" s="40"/>
      <c r="F41" s="40"/>
      <c r="G41" s="47"/>
      <c r="H41" s="42"/>
      <c r="I41" s="42"/>
      <c r="J41" s="41"/>
      <c r="K41" s="43"/>
      <c r="L41" s="42"/>
    </row>
    <row r="42" spans="1:12" x14ac:dyDescent="0.2">
      <c r="A42" s="177" t="s">
        <v>25</v>
      </c>
      <c r="B42" s="39"/>
      <c r="C42" s="40"/>
      <c r="D42" s="40"/>
      <c r="E42" s="40"/>
      <c r="F42" s="40"/>
      <c r="G42" s="42"/>
      <c r="H42" s="47"/>
      <c r="I42" s="42"/>
      <c r="J42" s="48"/>
      <c r="K42" s="44" t="s">
        <v>25</v>
      </c>
      <c r="L42" s="41"/>
    </row>
    <row r="43" spans="1:12" ht="13.5" thickBot="1" x14ac:dyDescent="0.25">
      <c r="A43" s="9"/>
      <c r="B43" s="49"/>
      <c r="C43" s="50"/>
      <c r="D43" s="50"/>
      <c r="E43" s="50"/>
      <c r="F43" s="50"/>
      <c r="G43" s="51"/>
      <c r="H43" s="52"/>
      <c r="I43" s="51"/>
      <c r="J43" s="53"/>
      <c r="K43" s="54"/>
      <c r="L43" s="41"/>
    </row>
  </sheetData>
  <mergeCells count="1">
    <mergeCell ref="A2:B2"/>
  </mergeCells>
  <phoneticPr fontId="13" type="noConversion"/>
  <pageMargins left="0.75" right="0.75" top="1" bottom="0.4" header="0.5" footer="0.5"/>
  <pageSetup scale="95" orientation="portrait" r:id="rId1"/>
  <headerFooter alignWithMargins="0">
    <oddHeader>&amp;CPublic Health Solutions -- Contracting and Management Services
FRINGE BENEFITS DETAIL</oddHead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D24" sqref="D24"/>
    </sheetView>
  </sheetViews>
  <sheetFormatPr defaultColWidth="13.7109375" defaultRowHeight="12.75" x14ac:dyDescent="0.2"/>
  <cols>
    <col min="1" max="1" width="22.5703125" customWidth="1"/>
    <col min="2" max="2" width="38.42578125" customWidth="1"/>
    <col min="3" max="3" width="15" customWidth="1"/>
    <col min="4" max="4" width="6.7109375" customWidth="1"/>
  </cols>
  <sheetData>
    <row r="1" spans="1:5" x14ac:dyDescent="0.2">
      <c r="A1" s="115" t="str">
        <f>'Budget-Summary'!A3</f>
        <v>AGENCY NAME:</v>
      </c>
      <c r="B1" s="171">
        <f>'Budget-Summary'!B3</f>
        <v>0</v>
      </c>
    </row>
    <row r="2" spans="1:5" x14ac:dyDescent="0.2">
      <c r="A2" s="2"/>
      <c r="B2" s="2"/>
    </row>
    <row r="3" spans="1:5" ht="16.5" thickBot="1" x14ac:dyDescent="0.3">
      <c r="C3" s="12"/>
      <c r="D3" s="12"/>
    </row>
    <row r="4" spans="1:5" x14ac:dyDescent="0.2">
      <c r="A4" s="67" t="s">
        <v>25</v>
      </c>
      <c r="B4" s="101"/>
      <c r="C4" s="55" t="s">
        <v>60</v>
      </c>
      <c r="D4" s="56" t="s">
        <v>61</v>
      </c>
    </row>
    <row r="5" spans="1:5" x14ac:dyDescent="0.2">
      <c r="A5" s="72" t="s">
        <v>62</v>
      </c>
      <c r="B5" s="22"/>
      <c r="C5" s="178" t="s">
        <v>28</v>
      </c>
      <c r="D5" s="58" t="s">
        <v>63</v>
      </c>
    </row>
    <row r="6" spans="1:5" ht="13.5" thickBot="1" x14ac:dyDescent="0.25">
      <c r="A6" s="69" t="s">
        <v>25</v>
      </c>
      <c r="B6" s="103"/>
      <c r="C6" s="59" t="s">
        <v>34</v>
      </c>
      <c r="D6" s="60" t="s">
        <v>36</v>
      </c>
    </row>
    <row r="7" spans="1:5" x14ac:dyDescent="0.2">
      <c r="A7" s="316" t="s">
        <v>64</v>
      </c>
      <c r="B7" s="317"/>
      <c r="C7" s="61"/>
      <c r="D7" s="62"/>
    </row>
    <row r="8" spans="1:5" x14ac:dyDescent="0.2">
      <c r="A8" s="318" t="s">
        <v>65</v>
      </c>
      <c r="B8" s="319"/>
      <c r="C8" s="63"/>
      <c r="D8" s="64"/>
    </row>
    <row r="9" spans="1:5" x14ac:dyDescent="0.2">
      <c r="A9" s="318"/>
      <c r="B9" s="319"/>
      <c r="C9" s="63"/>
      <c r="D9" s="64"/>
    </row>
    <row r="10" spans="1:5" x14ac:dyDescent="0.2">
      <c r="A10" s="318"/>
      <c r="B10" s="319"/>
      <c r="C10" s="63"/>
      <c r="D10" s="64"/>
      <c r="E10" s="72"/>
    </row>
    <row r="11" spans="1:5" x14ac:dyDescent="0.2">
      <c r="A11" s="318"/>
      <c r="B11" s="319"/>
      <c r="C11" s="63"/>
      <c r="D11" s="64"/>
    </row>
    <row r="12" spans="1:5" x14ac:dyDescent="0.2">
      <c r="A12" s="318"/>
      <c r="B12" s="319"/>
      <c r="C12" s="63"/>
      <c r="D12" s="64"/>
    </row>
    <row r="13" spans="1:5" x14ac:dyDescent="0.2">
      <c r="A13" s="318"/>
      <c r="B13" s="319"/>
      <c r="C13" s="63"/>
      <c r="D13" s="64"/>
    </row>
    <row r="14" spans="1:5" x14ac:dyDescent="0.2">
      <c r="A14" s="318"/>
      <c r="B14" s="319"/>
      <c r="C14" s="63"/>
      <c r="D14" s="64"/>
    </row>
    <row r="15" spans="1:5" x14ac:dyDescent="0.2">
      <c r="A15" s="318"/>
      <c r="B15" s="319"/>
      <c r="C15" s="63"/>
      <c r="D15" s="64"/>
    </row>
    <row r="16" spans="1:5" x14ac:dyDescent="0.2">
      <c r="A16" s="318"/>
      <c r="B16" s="319"/>
      <c r="C16" s="63"/>
      <c r="D16" s="64"/>
    </row>
    <row r="17" spans="1:4" x14ac:dyDescent="0.2">
      <c r="A17" s="318"/>
      <c r="B17" s="319"/>
      <c r="C17" s="63"/>
      <c r="D17" s="64"/>
    </row>
    <row r="18" spans="1:4" x14ac:dyDescent="0.2">
      <c r="A18" s="318"/>
      <c r="B18" s="319"/>
      <c r="C18" s="63"/>
      <c r="D18" s="64"/>
    </row>
    <row r="19" spans="1:4" x14ac:dyDescent="0.2">
      <c r="A19" s="318"/>
      <c r="B19" s="319"/>
      <c r="C19" s="63"/>
      <c r="D19" s="64"/>
    </row>
    <row r="20" spans="1:4" x14ac:dyDescent="0.2">
      <c r="A20" s="318"/>
      <c r="B20" s="319"/>
      <c r="C20" s="63"/>
      <c r="D20" s="64"/>
    </row>
    <row r="21" spans="1:4" x14ac:dyDescent="0.2">
      <c r="A21" s="318"/>
      <c r="B21" s="319"/>
      <c r="C21" s="63"/>
      <c r="D21" s="64"/>
    </row>
    <row r="22" spans="1:4" ht="13.5" thickBot="1" x14ac:dyDescent="0.25">
      <c r="A22" s="318"/>
      <c r="B22" s="319"/>
      <c r="C22" s="65"/>
      <c r="D22" s="66"/>
    </row>
    <row r="23" spans="1:4" ht="9" customHeight="1" x14ac:dyDescent="0.2">
      <c r="A23" s="318"/>
      <c r="B23" s="319"/>
      <c r="C23" s="67"/>
      <c r="D23" s="68"/>
    </row>
    <row r="24" spans="1:4" x14ac:dyDescent="0.2">
      <c r="A24" s="318"/>
      <c r="B24" s="319"/>
      <c r="C24" s="158">
        <v>0</v>
      </c>
      <c r="D24" s="129" t="s">
        <v>36</v>
      </c>
    </row>
    <row r="25" spans="1:4" ht="9" customHeight="1" thickBot="1" x14ac:dyDescent="0.25">
      <c r="A25" s="320"/>
      <c r="B25" s="321"/>
      <c r="C25" s="69"/>
      <c r="D25" s="70"/>
    </row>
    <row r="26" spans="1:4" x14ac:dyDescent="0.2">
      <c r="A26" s="316" t="s">
        <v>66</v>
      </c>
      <c r="B26" s="317"/>
      <c r="C26" s="61"/>
      <c r="D26" s="62"/>
    </row>
    <row r="27" spans="1:4" x14ac:dyDescent="0.2">
      <c r="A27" s="318" t="s">
        <v>67</v>
      </c>
      <c r="B27" s="319"/>
      <c r="C27" s="63"/>
      <c r="D27" s="64"/>
    </row>
    <row r="28" spans="1:4" x14ac:dyDescent="0.2">
      <c r="A28" s="318"/>
      <c r="B28" s="319"/>
      <c r="C28" s="63"/>
      <c r="D28" s="64"/>
    </row>
    <row r="29" spans="1:4" x14ac:dyDescent="0.2">
      <c r="A29" s="318"/>
      <c r="B29" s="319"/>
      <c r="C29" s="63"/>
      <c r="D29" s="64"/>
    </row>
    <row r="30" spans="1:4" x14ac:dyDescent="0.2">
      <c r="A30" s="318"/>
      <c r="B30" s="319"/>
      <c r="C30" s="63"/>
      <c r="D30" s="64"/>
    </row>
    <row r="31" spans="1:4" x14ac:dyDescent="0.2">
      <c r="A31" s="318"/>
      <c r="B31" s="319"/>
      <c r="C31" s="63"/>
      <c r="D31" s="64"/>
    </row>
    <row r="32" spans="1:4" x14ac:dyDescent="0.2">
      <c r="A32" s="318"/>
      <c r="B32" s="319"/>
      <c r="C32" s="63"/>
      <c r="D32" s="64"/>
    </row>
    <row r="33" spans="1:4" x14ac:dyDescent="0.2">
      <c r="A33" s="318"/>
      <c r="B33" s="319"/>
      <c r="C33" s="63"/>
      <c r="D33" s="64"/>
    </row>
    <row r="34" spans="1:4" x14ac:dyDescent="0.2">
      <c r="A34" s="318"/>
      <c r="B34" s="319"/>
      <c r="C34" s="63"/>
      <c r="D34" s="64"/>
    </row>
    <row r="35" spans="1:4" x14ac:dyDescent="0.2">
      <c r="A35" s="318"/>
      <c r="B35" s="319"/>
      <c r="C35" s="63"/>
      <c r="D35" s="64"/>
    </row>
    <row r="36" spans="1:4" x14ac:dyDescent="0.2">
      <c r="A36" s="318"/>
      <c r="B36" s="319"/>
      <c r="C36" s="63"/>
      <c r="D36" s="64"/>
    </row>
    <row r="37" spans="1:4" x14ac:dyDescent="0.2">
      <c r="A37" s="318"/>
      <c r="B37" s="319"/>
      <c r="C37" s="63"/>
      <c r="D37" s="64"/>
    </row>
    <row r="38" spans="1:4" x14ac:dyDescent="0.2">
      <c r="A38" s="318"/>
      <c r="B38" s="319"/>
      <c r="C38" s="63"/>
      <c r="D38" s="64"/>
    </row>
    <row r="39" spans="1:4" x14ac:dyDescent="0.2">
      <c r="A39" s="318"/>
      <c r="B39" s="319"/>
      <c r="C39" s="63"/>
      <c r="D39" s="64"/>
    </row>
    <row r="40" spans="1:4" x14ac:dyDescent="0.2">
      <c r="A40" s="318"/>
      <c r="B40" s="319"/>
      <c r="C40" s="63"/>
      <c r="D40" s="64"/>
    </row>
    <row r="41" spans="1:4" ht="13.5" thickBot="1" x14ac:dyDescent="0.25">
      <c r="A41" s="318"/>
      <c r="B41" s="319"/>
      <c r="C41" s="65"/>
      <c r="D41" s="66"/>
    </row>
    <row r="42" spans="1:4" ht="9" customHeight="1" x14ac:dyDescent="0.2">
      <c r="A42" s="318"/>
      <c r="B42" s="319"/>
      <c r="C42" s="67"/>
      <c r="D42" s="68"/>
    </row>
    <row r="43" spans="1:4" x14ac:dyDescent="0.2">
      <c r="A43" s="318"/>
      <c r="B43" s="319"/>
      <c r="C43" s="158">
        <v>0</v>
      </c>
      <c r="D43" s="129" t="s">
        <v>36</v>
      </c>
    </row>
    <row r="44" spans="1:4" ht="9" customHeight="1" thickBot="1" x14ac:dyDescent="0.25">
      <c r="A44" s="320"/>
      <c r="B44" s="321"/>
      <c r="C44" s="69"/>
      <c r="D44" s="70"/>
    </row>
    <row r="45" spans="1:4" ht="6.75" customHeight="1" thickBot="1" x14ac:dyDescent="0.25"/>
    <row r="46" spans="1:4" ht="12" customHeight="1" x14ac:dyDescent="0.2">
      <c r="C46" s="154"/>
      <c r="D46" s="71"/>
    </row>
    <row r="47" spans="1:4" ht="12" customHeight="1" x14ac:dyDescent="0.2">
      <c r="A47" s="2" t="s">
        <v>68</v>
      </c>
      <c r="B47" s="74"/>
      <c r="C47" s="106">
        <f>C24+C43</f>
        <v>0</v>
      </c>
      <c r="D47" s="71"/>
    </row>
    <row r="48" spans="1:4" ht="12" customHeight="1" thickBot="1" x14ac:dyDescent="0.25">
      <c r="A48" t="s">
        <v>69</v>
      </c>
      <c r="C48" s="155"/>
      <c r="D48" s="71"/>
    </row>
    <row r="55" spans="2:2" x14ac:dyDescent="0.2">
      <c r="B55" s="22"/>
    </row>
  </sheetData>
  <mergeCells count="38">
    <mergeCell ref="A35:B35"/>
    <mergeCell ref="A34:B34"/>
    <mergeCell ref="A32:B32"/>
    <mergeCell ref="A31:B31"/>
    <mergeCell ref="A44:B44"/>
    <mergeCell ref="A43:B43"/>
    <mergeCell ref="A33:B33"/>
    <mergeCell ref="A42:B42"/>
    <mergeCell ref="A41:B41"/>
    <mergeCell ref="A40:B40"/>
    <mergeCell ref="A39:B39"/>
    <mergeCell ref="A38:B38"/>
    <mergeCell ref="A37:B37"/>
    <mergeCell ref="A36:B36"/>
    <mergeCell ref="A21:B21"/>
    <mergeCell ref="A20:B20"/>
    <mergeCell ref="A9:B9"/>
    <mergeCell ref="A8:B8"/>
    <mergeCell ref="A30:B30"/>
    <mergeCell ref="A28:B28"/>
    <mergeCell ref="A29:B29"/>
    <mergeCell ref="A19:B19"/>
    <mergeCell ref="A27:B27"/>
    <mergeCell ref="A26:B26"/>
    <mergeCell ref="A25:B25"/>
    <mergeCell ref="A24:B24"/>
    <mergeCell ref="A23:B23"/>
    <mergeCell ref="A22:B22"/>
    <mergeCell ref="A7:B7"/>
    <mergeCell ref="A18:B18"/>
    <mergeCell ref="A17:B17"/>
    <mergeCell ref="A16:B16"/>
    <mergeCell ref="A15:B15"/>
    <mergeCell ref="A14:B14"/>
    <mergeCell ref="A13:B13"/>
    <mergeCell ref="A12:B12"/>
    <mergeCell ref="A11:B11"/>
    <mergeCell ref="A10:B10"/>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TRAVEL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70" workbookViewId="0"/>
  </sheetViews>
  <sheetFormatPr defaultColWidth="13.7109375" defaultRowHeight="12.75" x14ac:dyDescent="0.2"/>
  <cols>
    <col min="1" max="1" width="22.7109375" customWidth="1"/>
    <col min="2" max="2" width="53" customWidth="1"/>
    <col min="3" max="3" width="17.7109375" customWidth="1"/>
    <col min="4" max="4" width="6.7109375" customWidth="1"/>
  </cols>
  <sheetData>
    <row r="1" spans="1:4" x14ac:dyDescent="0.2">
      <c r="A1" s="116" t="str">
        <f>'Budget-Summary'!A3</f>
        <v>AGENCY NAME:</v>
      </c>
      <c r="B1" s="171">
        <f>'Budget-Summary'!B3</f>
        <v>0</v>
      </c>
    </row>
    <row r="2" spans="1:4" x14ac:dyDescent="0.2">
      <c r="A2" s="2"/>
      <c r="B2" s="2"/>
    </row>
    <row r="3" spans="1:4" ht="16.5" thickBot="1" x14ac:dyDescent="0.3">
      <c r="C3" s="12"/>
      <c r="D3" s="12"/>
    </row>
    <row r="4" spans="1:4" x14ac:dyDescent="0.2">
      <c r="A4" s="67" t="s">
        <v>25</v>
      </c>
      <c r="B4" s="111"/>
      <c r="C4" s="109" t="s">
        <v>60</v>
      </c>
      <c r="D4" s="56" t="s">
        <v>61</v>
      </c>
    </row>
    <row r="5" spans="1:4" x14ac:dyDescent="0.2">
      <c r="A5" s="72" t="s">
        <v>70</v>
      </c>
      <c r="B5" s="105"/>
      <c r="C5" s="110" t="s">
        <v>28</v>
      </c>
      <c r="D5" s="58" t="s">
        <v>63</v>
      </c>
    </row>
    <row r="6" spans="1:4" ht="13.5" thickBot="1" x14ac:dyDescent="0.25">
      <c r="A6" s="69" t="s">
        <v>25</v>
      </c>
      <c r="B6" s="112"/>
      <c r="C6" s="102" t="s">
        <v>34</v>
      </c>
      <c r="D6" s="60" t="s">
        <v>36</v>
      </c>
    </row>
    <row r="7" spans="1:4" x14ac:dyDescent="0.2">
      <c r="A7" s="316" t="s">
        <v>71</v>
      </c>
      <c r="B7" s="317"/>
      <c r="C7" s="107"/>
      <c r="D7" s="62"/>
    </row>
    <row r="8" spans="1:4" ht="20.25" customHeight="1" thickBot="1" x14ac:dyDescent="0.25">
      <c r="A8" s="318" t="s">
        <v>65</v>
      </c>
      <c r="B8" s="319"/>
      <c r="C8" s="108"/>
      <c r="D8" s="64"/>
    </row>
    <row r="9" spans="1:4" ht="9" customHeight="1" x14ac:dyDescent="0.2">
      <c r="A9" s="323"/>
      <c r="B9" s="324"/>
      <c r="C9" s="101"/>
      <c r="D9" s="68"/>
    </row>
    <row r="10" spans="1:4" ht="9" customHeight="1" x14ac:dyDescent="0.2">
      <c r="A10" s="323"/>
      <c r="B10" s="324"/>
      <c r="C10" s="22"/>
      <c r="D10" s="73"/>
    </row>
    <row r="11" spans="1:4" x14ac:dyDescent="0.2">
      <c r="A11" s="323"/>
      <c r="B11" s="324"/>
      <c r="C11" s="158"/>
      <c r="D11" s="127" t="s">
        <v>36</v>
      </c>
    </row>
    <row r="12" spans="1:4" ht="9" customHeight="1" thickBot="1" x14ac:dyDescent="0.25">
      <c r="A12" s="325"/>
      <c r="B12" s="326"/>
      <c r="C12" s="103"/>
      <c r="D12" s="70"/>
    </row>
    <row r="13" spans="1:4" x14ac:dyDescent="0.2">
      <c r="A13" s="316" t="s">
        <v>71</v>
      </c>
      <c r="B13" s="317"/>
      <c r="C13" s="107"/>
      <c r="D13" s="62"/>
    </row>
    <row r="14" spans="1:4" ht="13.5" thickBot="1" x14ac:dyDescent="0.25">
      <c r="A14" s="318" t="s">
        <v>67</v>
      </c>
      <c r="B14" s="319"/>
      <c r="C14" s="108"/>
      <c r="D14" s="64"/>
    </row>
    <row r="15" spans="1:4" ht="9" customHeight="1" x14ac:dyDescent="0.2">
      <c r="A15" s="323"/>
      <c r="B15" s="324"/>
      <c r="C15" s="101"/>
      <c r="D15" s="68"/>
    </row>
    <row r="16" spans="1:4" ht="9" customHeight="1" x14ac:dyDescent="0.2">
      <c r="A16" s="323"/>
      <c r="B16" s="324"/>
      <c r="C16" s="22"/>
      <c r="D16" s="73"/>
    </row>
    <row r="17" spans="1:4" x14ac:dyDescent="0.2">
      <c r="A17" s="323"/>
      <c r="B17" s="324"/>
      <c r="C17" s="158">
        <v>0</v>
      </c>
      <c r="D17" s="127" t="s">
        <v>36</v>
      </c>
    </row>
    <row r="18" spans="1:4" ht="9" customHeight="1" thickBot="1" x14ac:dyDescent="0.25">
      <c r="A18" s="325"/>
      <c r="B18" s="326"/>
      <c r="C18" s="103"/>
      <c r="D18" s="70"/>
    </row>
    <row r="19" spans="1:4" x14ac:dyDescent="0.2">
      <c r="A19" s="316" t="s">
        <v>71</v>
      </c>
      <c r="B19" s="317"/>
      <c r="C19" s="107"/>
      <c r="D19" s="62"/>
    </row>
    <row r="20" spans="1:4" ht="13.5" thickBot="1" x14ac:dyDescent="0.25">
      <c r="A20" s="318" t="s">
        <v>67</v>
      </c>
      <c r="B20" s="319"/>
      <c r="C20" s="108"/>
      <c r="D20" s="64"/>
    </row>
    <row r="21" spans="1:4" ht="9" customHeight="1" x14ac:dyDescent="0.2">
      <c r="A21" s="318"/>
      <c r="B21" s="319"/>
      <c r="C21" s="101"/>
      <c r="D21" s="68"/>
    </row>
    <row r="22" spans="1:4" ht="9" customHeight="1" x14ac:dyDescent="0.2">
      <c r="A22" s="318"/>
      <c r="B22" s="319"/>
      <c r="C22" s="22"/>
      <c r="D22" s="73"/>
    </row>
    <row r="23" spans="1:4" x14ac:dyDescent="0.2">
      <c r="A23" s="318"/>
      <c r="B23" s="319"/>
      <c r="C23" s="158"/>
      <c r="D23" s="127" t="s">
        <v>36</v>
      </c>
    </row>
    <row r="24" spans="1:4" ht="9" customHeight="1" thickBot="1" x14ac:dyDescent="0.25">
      <c r="A24" s="320"/>
      <c r="B24" s="321"/>
      <c r="C24" s="103"/>
      <c r="D24" s="70"/>
    </row>
    <row r="25" spans="1:4" x14ac:dyDescent="0.2">
      <c r="A25" s="316" t="s">
        <v>71</v>
      </c>
      <c r="B25" s="317"/>
      <c r="C25" s="107"/>
      <c r="D25" s="62"/>
    </row>
    <row r="26" spans="1:4" ht="13.5" thickBot="1" x14ac:dyDescent="0.25">
      <c r="A26" s="318" t="s">
        <v>67</v>
      </c>
      <c r="B26" s="319"/>
      <c r="C26" s="108"/>
      <c r="D26" s="64"/>
    </row>
    <row r="27" spans="1:4" ht="9" customHeight="1" x14ac:dyDescent="0.2">
      <c r="A27" s="318"/>
      <c r="B27" s="319"/>
      <c r="C27" s="101"/>
      <c r="D27" s="68"/>
    </row>
    <row r="28" spans="1:4" ht="9" customHeight="1" x14ac:dyDescent="0.2">
      <c r="A28" s="318"/>
      <c r="B28" s="319"/>
      <c r="C28" s="22"/>
      <c r="D28" s="73"/>
    </row>
    <row r="29" spans="1:4" x14ac:dyDescent="0.2">
      <c r="A29" s="318"/>
      <c r="B29" s="319"/>
      <c r="C29" s="158"/>
      <c r="D29" s="127" t="s">
        <v>36</v>
      </c>
    </row>
    <row r="30" spans="1:4" ht="9" customHeight="1" thickBot="1" x14ac:dyDescent="0.25">
      <c r="A30" s="320"/>
      <c r="B30" s="321"/>
      <c r="C30" s="103"/>
      <c r="D30" s="70"/>
    </row>
    <row r="31" spans="1:4" x14ac:dyDescent="0.2">
      <c r="A31" s="316" t="s">
        <v>71</v>
      </c>
      <c r="B31" s="317"/>
      <c r="C31" s="107"/>
      <c r="D31" s="62"/>
    </row>
    <row r="32" spans="1:4" ht="13.5" thickBot="1" x14ac:dyDescent="0.25">
      <c r="A32" s="318" t="s">
        <v>67</v>
      </c>
      <c r="B32" s="319"/>
      <c r="C32" s="108"/>
      <c r="D32" s="64"/>
    </row>
    <row r="33" spans="1:4" ht="9" customHeight="1" x14ac:dyDescent="0.2">
      <c r="A33" s="318"/>
      <c r="B33" s="319"/>
      <c r="C33" s="101"/>
      <c r="D33" s="68"/>
    </row>
    <row r="34" spans="1:4" ht="9" customHeight="1" x14ac:dyDescent="0.2">
      <c r="A34" s="318"/>
      <c r="B34" s="319"/>
      <c r="C34" s="22"/>
      <c r="D34" s="73"/>
    </row>
    <row r="35" spans="1:4" x14ac:dyDescent="0.2">
      <c r="A35" s="318"/>
      <c r="B35" s="319"/>
      <c r="C35" s="158"/>
      <c r="D35" s="127" t="s">
        <v>36</v>
      </c>
    </row>
    <row r="36" spans="1:4" ht="9" customHeight="1" thickBot="1" x14ac:dyDescent="0.25">
      <c r="A36" s="320"/>
      <c r="B36" s="321"/>
      <c r="C36" s="103"/>
      <c r="D36" s="70"/>
    </row>
    <row r="37" spans="1:4" x14ac:dyDescent="0.2">
      <c r="A37" s="316" t="s">
        <v>71</v>
      </c>
      <c r="B37" s="317"/>
      <c r="C37" s="107"/>
      <c r="D37" s="62"/>
    </row>
    <row r="38" spans="1:4" ht="13.5" thickBot="1" x14ac:dyDescent="0.25">
      <c r="A38" s="318" t="s">
        <v>67</v>
      </c>
      <c r="B38" s="319"/>
      <c r="C38" s="108"/>
      <c r="D38" s="64"/>
    </row>
    <row r="39" spans="1:4" ht="9" customHeight="1" x14ac:dyDescent="0.2">
      <c r="A39" s="318"/>
      <c r="B39" s="319"/>
      <c r="C39" s="101"/>
      <c r="D39" s="68"/>
    </row>
    <row r="40" spans="1:4" ht="9" customHeight="1" x14ac:dyDescent="0.2">
      <c r="A40" s="318"/>
      <c r="B40" s="319"/>
      <c r="C40" s="22"/>
      <c r="D40" s="73"/>
    </row>
    <row r="41" spans="1:4" x14ac:dyDescent="0.2">
      <c r="A41" s="318"/>
      <c r="B41" s="319"/>
      <c r="C41" s="158"/>
      <c r="D41" s="127" t="s">
        <v>36</v>
      </c>
    </row>
    <row r="42" spans="1:4" ht="9" customHeight="1" thickBot="1" x14ac:dyDescent="0.25">
      <c r="A42" s="320"/>
      <c r="B42" s="321"/>
      <c r="C42" s="103"/>
      <c r="D42" s="70"/>
    </row>
    <row r="43" spans="1:4" x14ac:dyDescent="0.2">
      <c r="A43" s="316" t="s">
        <v>71</v>
      </c>
      <c r="B43" s="317"/>
      <c r="C43" s="107"/>
      <c r="D43" s="62"/>
    </row>
    <row r="44" spans="1:4" ht="13.5" thickBot="1" x14ac:dyDescent="0.25">
      <c r="A44" s="318" t="s">
        <v>67</v>
      </c>
      <c r="B44" s="319"/>
      <c r="C44" s="108"/>
      <c r="D44" s="64"/>
    </row>
    <row r="45" spans="1:4" ht="9" customHeight="1" x14ac:dyDescent="0.2">
      <c r="A45" s="318"/>
      <c r="B45" s="319"/>
      <c r="C45" s="101"/>
      <c r="D45" s="68"/>
    </row>
    <row r="46" spans="1:4" ht="9" customHeight="1" x14ac:dyDescent="0.2">
      <c r="A46" s="318"/>
      <c r="B46" s="319"/>
      <c r="C46" s="22"/>
      <c r="D46" s="73"/>
    </row>
    <row r="47" spans="1:4" x14ac:dyDescent="0.2">
      <c r="A47" s="318"/>
      <c r="B47" s="319"/>
      <c r="C47" s="158"/>
      <c r="D47" s="127" t="s">
        <v>36</v>
      </c>
    </row>
    <row r="48" spans="1:4" ht="9" customHeight="1" thickBot="1" x14ac:dyDescent="0.25">
      <c r="A48" s="320"/>
      <c r="B48" s="321"/>
      <c r="C48" s="103"/>
      <c r="D48" s="70"/>
    </row>
    <row r="49" spans="1:4" x14ac:dyDescent="0.2">
      <c r="A49" s="316" t="s">
        <v>71</v>
      </c>
      <c r="B49" s="317"/>
      <c r="C49" s="107"/>
      <c r="D49" s="62"/>
    </row>
    <row r="50" spans="1:4" ht="13.5" thickBot="1" x14ac:dyDescent="0.25">
      <c r="A50" s="318" t="s">
        <v>67</v>
      </c>
      <c r="B50" s="319"/>
      <c r="C50" s="108"/>
      <c r="D50" s="64"/>
    </row>
    <row r="51" spans="1:4" ht="9" customHeight="1" x14ac:dyDescent="0.2">
      <c r="A51" s="318"/>
      <c r="B51" s="319"/>
      <c r="C51" s="101"/>
      <c r="D51" s="68"/>
    </row>
    <row r="52" spans="1:4" ht="9" customHeight="1" x14ac:dyDescent="0.2">
      <c r="A52" s="318"/>
      <c r="B52" s="319"/>
      <c r="C52" s="22"/>
      <c r="D52" s="73"/>
    </row>
    <row r="53" spans="1:4" x14ac:dyDescent="0.2">
      <c r="A53" s="318"/>
      <c r="B53" s="319"/>
      <c r="C53" s="158"/>
      <c r="D53" s="127" t="s">
        <v>36</v>
      </c>
    </row>
    <row r="54" spans="1:4" ht="9" customHeight="1" thickBot="1" x14ac:dyDescent="0.25">
      <c r="A54" s="320"/>
      <c r="B54" s="321"/>
      <c r="C54" s="128"/>
      <c r="D54" s="70"/>
    </row>
    <row r="55" spans="1:4" ht="7.5" customHeight="1" thickBot="1" x14ac:dyDescent="0.25"/>
    <row r="56" spans="1:4" ht="12" customHeight="1" x14ac:dyDescent="0.2">
      <c r="C56" s="154"/>
      <c r="D56" s="71"/>
    </row>
    <row r="57" spans="1:4" ht="12" customHeight="1" x14ac:dyDescent="0.2">
      <c r="A57" s="2" t="s">
        <v>72</v>
      </c>
      <c r="B57" s="74"/>
      <c r="C57" s="106">
        <f>C11+C17+C23+C29+C35+C41+C47+C53</f>
        <v>0</v>
      </c>
      <c r="D57" s="71"/>
    </row>
    <row r="58" spans="1:4" ht="12" customHeight="1" thickBot="1" x14ac:dyDescent="0.25">
      <c r="B58" s="105"/>
      <c r="C58" s="160"/>
      <c r="D58" s="71"/>
    </row>
    <row r="59" spans="1:4" ht="12" customHeight="1" x14ac:dyDescent="0.2">
      <c r="C59" s="86"/>
      <c r="D59" s="71"/>
    </row>
    <row r="60" spans="1:4" s="23" customFormat="1" ht="27" customHeight="1" x14ac:dyDescent="0.2">
      <c r="A60" s="322" t="s">
        <v>73</v>
      </c>
      <c r="B60" s="322"/>
      <c r="C60" s="322"/>
      <c r="D60" s="322"/>
    </row>
    <row r="61" spans="1:4" s="23" customFormat="1" ht="11.25" x14ac:dyDescent="0.2"/>
  </sheetData>
  <mergeCells count="49">
    <mergeCell ref="A50:B50"/>
    <mergeCell ref="A49:B49"/>
    <mergeCell ref="A54:B54"/>
    <mergeCell ref="A53:B53"/>
    <mergeCell ref="A52:B52"/>
    <mergeCell ref="A51:B51"/>
    <mergeCell ref="A33:B33"/>
    <mergeCell ref="A29:B29"/>
    <mergeCell ref="A28:B28"/>
    <mergeCell ref="A27:B27"/>
    <mergeCell ref="A48:B48"/>
    <mergeCell ref="A47:B47"/>
    <mergeCell ref="A46:B46"/>
    <mergeCell ref="A45:B45"/>
    <mergeCell ref="A44:B44"/>
    <mergeCell ref="A43:B43"/>
    <mergeCell ref="A42:B42"/>
    <mergeCell ref="A41:B41"/>
    <mergeCell ref="A37:B37"/>
    <mergeCell ref="A36:B36"/>
    <mergeCell ref="A35:B35"/>
    <mergeCell ref="A34:B34"/>
    <mergeCell ref="A7:B7"/>
    <mergeCell ref="A15:B15"/>
    <mergeCell ref="A18:B18"/>
    <mergeCell ref="A17:B17"/>
    <mergeCell ref="A16:B16"/>
    <mergeCell ref="A22:B22"/>
    <mergeCell ref="A32:B32"/>
    <mergeCell ref="A31:B31"/>
    <mergeCell ref="A30:B30"/>
    <mergeCell ref="A26:B26"/>
    <mergeCell ref="A25:B25"/>
    <mergeCell ref="A60:D60"/>
    <mergeCell ref="A8:B8"/>
    <mergeCell ref="A9:B9"/>
    <mergeCell ref="A10:B10"/>
    <mergeCell ref="A11:B11"/>
    <mergeCell ref="A12:B12"/>
    <mergeCell ref="A14:B14"/>
    <mergeCell ref="A40:B40"/>
    <mergeCell ref="A39:B39"/>
    <mergeCell ref="A38:B38"/>
    <mergeCell ref="A13:B13"/>
    <mergeCell ref="A24:B24"/>
    <mergeCell ref="A23:B23"/>
    <mergeCell ref="A21:B21"/>
    <mergeCell ref="A20:B20"/>
    <mergeCell ref="A19:B19"/>
  </mergeCells>
  <phoneticPr fontId="0" type="noConversion"/>
  <pageMargins left="0.75" right="0.75" top="1" bottom="0.4" header="0.5" footer="0.5"/>
  <pageSetup scale="90" orientation="portrait" r:id="rId1"/>
  <headerFooter alignWithMargins="0">
    <oddHeader>&amp;CPublic Health Solutions -- Contracting and Management Services
BUDGET JUSTIFICATION FOR EQUIPMENT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F25" sqref="F25:F26"/>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6" t="str">
        <f>'Budget-Summary'!A3</f>
        <v>AGENCY NAME:</v>
      </c>
      <c r="B1" s="171">
        <f>'Budget-Summary'!B3</f>
        <v>0</v>
      </c>
    </row>
    <row r="2" spans="1:4" ht="16.5" thickBot="1" x14ac:dyDescent="0.3">
      <c r="A2" s="2"/>
      <c r="B2" s="2"/>
      <c r="C2" s="12"/>
      <c r="D2" s="12"/>
    </row>
    <row r="3" spans="1:4" x14ac:dyDescent="0.2">
      <c r="A3" s="67" t="s">
        <v>25</v>
      </c>
      <c r="B3" s="111"/>
      <c r="C3" s="55" t="s">
        <v>60</v>
      </c>
      <c r="D3" s="56" t="s">
        <v>61</v>
      </c>
    </row>
    <row r="4" spans="1:4" x14ac:dyDescent="0.2">
      <c r="A4" s="57" t="s">
        <v>74</v>
      </c>
      <c r="B4" s="72"/>
      <c r="C4" s="178" t="s">
        <v>28</v>
      </c>
      <c r="D4" s="58" t="s">
        <v>63</v>
      </c>
    </row>
    <row r="5" spans="1:4" ht="13.5" thickBot="1" x14ac:dyDescent="0.25">
      <c r="A5" s="69" t="s">
        <v>25</v>
      </c>
      <c r="B5" s="112"/>
      <c r="C5" s="59" t="s">
        <v>34</v>
      </c>
      <c r="D5" s="60" t="s">
        <v>36</v>
      </c>
    </row>
    <row r="6" spans="1:4" x14ac:dyDescent="0.2">
      <c r="A6" s="316" t="s">
        <v>75</v>
      </c>
      <c r="B6" s="317"/>
      <c r="C6" s="61"/>
      <c r="D6" s="62"/>
    </row>
    <row r="7" spans="1:4" x14ac:dyDescent="0.2">
      <c r="A7" s="318" t="s">
        <v>67</v>
      </c>
      <c r="B7" s="319"/>
      <c r="C7" s="63"/>
      <c r="D7" s="64"/>
    </row>
    <row r="8" spans="1:4" x14ac:dyDescent="0.2">
      <c r="A8" s="318"/>
      <c r="B8" s="319"/>
      <c r="C8" s="63"/>
      <c r="D8" s="64"/>
    </row>
    <row r="9" spans="1:4" x14ac:dyDescent="0.2">
      <c r="A9" s="318"/>
      <c r="B9" s="319"/>
      <c r="C9" s="63"/>
      <c r="D9" s="64"/>
    </row>
    <row r="10" spans="1:4" x14ac:dyDescent="0.2">
      <c r="A10" s="318"/>
      <c r="B10" s="319"/>
      <c r="C10" s="63"/>
      <c r="D10" s="64"/>
    </row>
    <row r="11" spans="1:4" x14ac:dyDescent="0.2">
      <c r="A11" s="318"/>
      <c r="B11" s="319"/>
      <c r="C11" s="63"/>
      <c r="D11" s="64"/>
    </row>
    <row r="12" spans="1:4" x14ac:dyDescent="0.2">
      <c r="A12" s="318"/>
      <c r="B12" s="319"/>
      <c r="C12" s="63"/>
      <c r="D12" s="64"/>
    </row>
    <row r="13" spans="1:4" x14ac:dyDescent="0.2">
      <c r="A13" s="318"/>
      <c r="B13" s="319"/>
      <c r="C13" s="63"/>
      <c r="D13" s="64"/>
    </row>
    <row r="14" spans="1:4" x14ac:dyDescent="0.2">
      <c r="A14" s="318"/>
      <c r="B14" s="319"/>
      <c r="C14" s="63"/>
      <c r="D14" s="64"/>
    </row>
    <row r="15" spans="1:4" x14ac:dyDescent="0.2">
      <c r="A15" s="318"/>
      <c r="B15" s="319"/>
      <c r="C15" s="63"/>
      <c r="D15" s="64"/>
    </row>
    <row r="16" spans="1:4" x14ac:dyDescent="0.2">
      <c r="A16" s="318"/>
      <c r="B16" s="319"/>
      <c r="C16" s="63"/>
      <c r="D16" s="64"/>
    </row>
    <row r="17" spans="1:4" x14ac:dyDescent="0.2">
      <c r="A17" s="318"/>
      <c r="B17" s="319"/>
      <c r="C17" s="63"/>
      <c r="D17" s="64"/>
    </row>
    <row r="18" spans="1:4" x14ac:dyDescent="0.2">
      <c r="A18" s="318"/>
      <c r="B18" s="319"/>
      <c r="C18" s="63"/>
      <c r="D18" s="64"/>
    </row>
    <row r="19" spans="1:4" x14ac:dyDescent="0.2">
      <c r="A19" s="318"/>
      <c r="B19" s="319"/>
      <c r="C19" s="63"/>
      <c r="D19" s="64"/>
    </row>
    <row r="20" spans="1:4" x14ac:dyDescent="0.2">
      <c r="A20" s="318"/>
      <c r="B20" s="319"/>
      <c r="C20" s="63"/>
      <c r="D20" s="64"/>
    </row>
    <row r="21" spans="1:4" x14ac:dyDescent="0.2">
      <c r="A21" s="318"/>
      <c r="B21" s="319"/>
      <c r="C21" s="63"/>
      <c r="D21" s="64"/>
    </row>
    <row r="22" spans="1:4" ht="13.5" thickBot="1" x14ac:dyDescent="0.25">
      <c r="A22" s="318"/>
      <c r="B22" s="319"/>
      <c r="C22" s="65"/>
      <c r="D22" s="66"/>
    </row>
    <row r="23" spans="1:4" ht="9" customHeight="1" x14ac:dyDescent="0.2">
      <c r="A23" s="318"/>
      <c r="B23" s="319"/>
      <c r="C23" s="67"/>
      <c r="D23" s="68"/>
    </row>
    <row r="24" spans="1:4" x14ac:dyDescent="0.2">
      <c r="A24" s="318"/>
      <c r="B24" s="327"/>
      <c r="C24" s="157">
        <v>0</v>
      </c>
      <c r="D24" s="127" t="s">
        <v>36</v>
      </c>
    </row>
    <row r="25" spans="1:4" ht="9" customHeight="1" thickBot="1" x14ac:dyDescent="0.25">
      <c r="A25" s="320"/>
      <c r="B25" s="321"/>
      <c r="C25" s="69"/>
      <c r="D25" s="70"/>
    </row>
    <row r="26" spans="1:4" x14ac:dyDescent="0.2">
      <c r="A26" s="316" t="s">
        <v>76</v>
      </c>
      <c r="B26" s="317"/>
      <c r="C26" s="61"/>
      <c r="D26" s="62"/>
    </row>
    <row r="27" spans="1:4" x14ac:dyDescent="0.2">
      <c r="A27" s="318" t="s">
        <v>67</v>
      </c>
      <c r="B27" s="319"/>
      <c r="C27" s="63"/>
      <c r="D27" s="64"/>
    </row>
    <row r="28" spans="1:4" x14ac:dyDescent="0.2">
      <c r="A28" s="318"/>
      <c r="B28" s="319"/>
      <c r="C28" s="63"/>
      <c r="D28" s="64"/>
    </row>
    <row r="29" spans="1:4" x14ac:dyDescent="0.2">
      <c r="A29" s="318"/>
      <c r="B29" s="319"/>
      <c r="C29" s="63"/>
      <c r="D29" s="64"/>
    </row>
    <row r="30" spans="1:4" x14ac:dyDescent="0.2">
      <c r="A30" s="318"/>
      <c r="B30" s="319"/>
      <c r="C30" s="63"/>
      <c r="D30" s="64"/>
    </row>
    <row r="31" spans="1:4" x14ac:dyDescent="0.2">
      <c r="A31" s="318"/>
      <c r="B31" s="319"/>
      <c r="C31" s="63"/>
      <c r="D31" s="64"/>
    </row>
    <row r="32" spans="1:4" x14ac:dyDescent="0.2">
      <c r="A32" s="318"/>
      <c r="B32" s="319"/>
      <c r="C32" s="63"/>
      <c r="D32" s="64"/>
    </row>
    <row r="33" spans="1:4" x14ac:dyDescent="0.2">
      <c r="A33" s="318"/>
      <c r="B33" s="319"/>
      <c r="C33" s="63"/>
      <c r="D33" s="64"/>
    </row>
    <row r="34" spans="1:4" x14ac:dyDescent="0.2">
      <c r="A34" s="318"/>
      <c r="B34" s="319"/>
      <c r="C34" s="63"/>
      <c r="D34" s="64"/>
    </row>
    <row r="35" spans="1:4" x14ac:dyDescent="0.2">
      <c r="A35" s="318"/>
      <c r="B35" s="319"/>
      <c r="C35" s="63"/>
      <c r="D35" s="64"/>
    </row>
    <row r="36" spans="1:4" x14ac:dyDescent="0.2">
      <c r="A36" s="318"/>
      <c r="B36" s="319"/>
      <c r="C36" s="63"/>
      <c r="D36" s="64"/>
    </row>
    <row r="37" spans="1:4" x14ac:dyDescent="0.2">
      <c r="A37" s="318"/>
      <c r="B37" s="319"/>
      <c r="C37" s="63"/>
      <c r="D37" s="64"/>
    </row>
    <row r="38" spans="1:4" x14ac:dyDescent="0.2">
      <c r="A38" s="318"/>
      <c r="B38" s="319"/>
      <c r="C38" s="63"/>
      <c r="D38" s="64"/>
    </row>
    <row r="39" spans="1:4" x14ac:dyDescent="0.2">
      <c r="A39" s="318"/>
      <c r="B39" s="319"/>
      <c r="C39" s="63"/>
      <c r="D39" s="64"/>
    </row>
    <row r="40" spans="1:4" x14ac:dyDescent="0.2">
      <c r="A40" s="328"/>
      <c r="B40" s="329"/>
      <c r="C40" s="63"/>
      <c r="D40" s="64"/>
    </row>
    <row r="41" spans="1:4" x14ac:dyDescent="0.2">
      <c r="A41" s="328"/>
      <c r="B41" s="329"/>
      <c r="C41" s="63"/>
      <c r="D41" s="64"/>
    </row>
    <row r="42" spans="1:4" ht="13.5" thickBot="1" x14ac:dyDescent="0.25">
      <c r="A42" s="328"/>
      <c r="B42" s="329"/>
      <c r="C42" s="65"/>
      <c r="D42" s="66"/>
    </row>
    <row r="43" spans="1:4" ht="9" customHeight="1" x14ac:dyDescent="0.2">
      <c r="A43" s="328"/>
      <c r="B43" s="329"/>
      <c r="C43" s="67"/>
      <c r="D43" s="68"/>
    </row>
    <row r="44" spans="1:4" x14ac:dyDescent="0.2">
      <c r="A44" s="328"/>
      <c r="B44" s="330"/>
      <c r="C44" s="157"/>
      <c r="D44" s="127" t="s">
        <v>36</v>
      </c>
    </row>
    <row r="45" spans="1:4" ht="9" customHeight="1" thickBot="1" x14ac:dyDescent="0.25">
      <c r="A45" s="331"/>
      <c r="B45" s="332"/>
      <c r="C45" s="69"/>
      <c r="D45" s="70"/>
    </row>
    <row r="46" spans="1:4" ht="6.75" customHeight="1" thickBot="1" x14ac:dyDescent="0.25"/>
    <row r="47" spans="1:4" ht="12" customHeight="1" x14ac:dyDescent="0.2">
      <c r="C47" s="154"/>
      <c r="D47" s="71"/>
    </row>
    <row r="48" spans="1:4" ht="12" customHeight="1" x14ac:dyDescent="0.2">
      <c r="A48" s="2" t="s">
        <v>77</v>
      </c>
      <c r="B48" s="2"/>
      <c r="C48" s="159">
        <f>C24+C44</f>
        <v>0</v>
      </c>
      <c r="D48" s="71"/>
    </row>
    <row r="49" spans="3:4" ht="12" customHeight="1" thickBot="1" x14ac:dyDescent="0.25">
      <c r="C49" s="155"/>
      <c r="D49" s="71"/>
    </row>
  </sheetData>
  <mergeCells count="40">
    <mergeCell ref="A43:B43"/>
    <mergeCell ref="A44:B44"/>
    <mergeCell ref="A45:B45"/>
    <mergeCell ref="A33:B33"/>
    <mergeCell ref="A42:B42"/>
    <mergeCell ref="A41:B41"/>
    <mergeCell ref="A40:B40"/>
    <mergeCell ref="A39:B39"/>
    <mergeCell ref="A38:B38"/>
    <mergeCell ref="A37:B37"/>
    <mergeCell ref="A36:B36"/>
    <mergeCell ref="A35:B35"/>
    <mergeCell ref="A34:B34"/>
    <mergeCell ref="A26:B26"/>
    <mergeCell ref="A27:B27"/>
    <mergeCell ref="A28:B28"/>
    <mergeCell ref="A32:B32"/>
    <mergeCell ref="A31:B31"/>
    <mergeCell ref="A30:B30"/>
    <mergeCell ref="A29:B29"/>
    <mergeCell ref="A17:B17"/>
    <mergeCell ref="A25:B25"/>
    <mergeCell ref="A24:B24"/>
    <mergeCell ref="A23:B23"/>
    <mergeCell ref="A22:B22"/>
    <mergeCell ref="A21:B21"/>
    <mergeCell ref="A20:B20"/>
    <mergeCell ref="A19:B19"/>
    <mergeCell ref="A18:B18"/>
    <mergeCell ref="A7:B7"/>
    <mergeCell ref="A6:B6"/>
    <mergeCell ref="A16:B16"/>
    <mergeCell ref="A15:B15"/>
    <mergeCell ref="A14:B14"/>
    <mergeCell ref="A13:B13"/>
    <mergeCell ref="A12:B12"/>
    <mergeCell ref="A11:B11"/>
    <mergeCell ref="A10:B10"/>
    <mergeCell ref="A9:B9"/>
    <mergeCell ref="A8:B8"/>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SUPPLIES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D10" sqref="D10"/>
    </sheetView>
  </sheetViews>
  <sheetFormatPr defaultColWidth="13.7109375" defaultRowHeight="12.75" x14ac:dyDescent="0.2"/>
  <cols>
    <col min="1" max="1" width="20.7109375" customWidth="1"/>
    <col min="2" max="2" width="51" customWidth="1"/>
    <col min="3" max="3" width="15" customWidth="1"/>
    <col min="4" max="4" width="6.7109375" customWidth="1"/>
  </cols>
  <sheetData>
    <row r="1" spans="1:4" x14ac:dyDescent="0.2">
      <c r="A1" s="117" t="str">
        <f>'Budget-Summary'!A3</f>
        <v>AGENCY NAME:</v>
      </c>
      <c r="B1" s="172">
        <f>'Budget-Summary'!B3</f>
        <v>0</v>
      </c>
    </row>
    <row r="3" spans="1:4" ht="16.5" thickBot="1" x14ac:dyDescent="0.3">
      <c r="A3" s="2"/>
      <c r="B3" s="2"/>
      <c r="C3" s="12"/>
      <c r="D3" s="12"/>
    </row>
    <row r="4" spans="1:4" x14ac:dyDescent="0.2">
      <c r="A4" s="67" t="s">
        <v>25</v>
      </c>
      <c r="B4" s="101"/>
      <c r="C4" s="55" t="s">
        <v>60</v>
      </c>
      <c r="D4" s="56" t="s">
        <v>61</v>
      </c>
    </row>
    <row r="5" spans="1:4" x14ac:dyDescent="0.2">
      <c r="A5" s="72" t="s">
        <v>78</v>
      </c>
      <c r="B5" s="22"/>
      <c r="C5" s="178" t="s">
        <v>28</v>
      </c>
      <c r="D5" s="58" t="s">
        <v>63</v>
      </c>
    </row>
    <row r="6" spans="1:4" ht="13.5" thickBot="1" x14ac:dyDescent="0.25">
      <c r="A6" s="69" t="s">
        <v>25</v>
      </c>
      <c r="B6" s="103"/>
      <c r="C6" s="59" t="s">
        <v>34</v>
      </c>
      <c r="D6" s="60" t="s">
        <v>36</v>
      </c>
    </row>
    <row r="7" spans="1:4" x14ac:dyDescent="0.2">
      <c r="A7" s="316" t="s">
        <v>71</v>
      </c>
      <c r="B7" s="317"/>
      <c r="C7" s="61"/>
      <c r="D7" s="62"/>
    </row>
    <row r="8" spans="1:4" ht="13.5" thickBot="1" x14ac:dyDescent="0.25">
      <c r="A8" s="318" t="s">
        <v>67</v>
      </c>
      <c r="B8" s="319"/>
      <c r="C8" s="63"/>
      <c r="D8" s="64"/>
    </row>
    <row r="9" spans="1:4" ht="9" customHeight="1" x14ac:dyDescent="0.2">
      <c r="A9" s="318"/>
      <c r="B9" s="319"/>
      <c r="C9" s="67"/>
      <c r="D9" s="68"/>
    </row>
    <row r="10" spans="1:4" x14ac:dyDescent="0.2">
      <c r="A10" s="318"/>
      <c r="B10" s="333"/>
      <c r="C10" s="104">
        <v>0</v>
      </c>
      <c r="D10" s="127" t="s">
        <v>36</v>
      </c>
    </row>
    <row r="11" spans="1:4" ht="9" customHeight="1" thickBot="1" x14ac:dyDescent="0.25">
      <c r="A11" s="320"/>
      <c r="B11" s="321"/>
      <c r="C11" s="69"/>
      <c r="D11" s="70"/>
    </row>
    <row r="12" spans="1:4" x14ac:dyDescent="0.2">
      <c r="A12" s="316" t="s">
        <v>71</v>
      </c>
      <c r="B12" s="317"/>
      <c r="C12" s="61"/>
      <c r="D12" s="62"/>
    </row>
    <row r="13" spans="1:4" ht="13.5" thickBot="1" x14ac:dyDescent="0.25">
      <c r="A13" s="318" t="s">
        <v>67</v>
      </c>
      <c r="B13" s="319"/>
      <c r="C13" s="63"/>
      <c r="D13" s="64"/>
    </row>
    <row r="14" spans="1:4" ht="9" customHeight="1" x14ac:dyDescent="0.2">
      <c r="A14" s="318"/>
      <c r="B14" s="319"/>
      <c r="C14" s="67"/>
      <c r="D14" s="68"/>
    </row>
    <row r="15" spans="1:4" x14ac:dyDescent="0.2">
      <c r="A15" s="318"/>
      <c r="B15" s="333"/>
      <c r="C15" s="104">
        <v>0</v>
      </c>
      <c r="D15" s="127" t="s">
        <v>36</v>
      </c>
    </row>
    <row r="16" spans="1:4" ht="9" customHeight="1" thickBot="1" x14ac:dyDescent="0.25">
      <c r="A16" s="320"/>
      <c r="B16" s="321"/>
      <c r="C16" s="69"/>
      <c r="D16" s="70"/>
    </row>
    <row r="17" spans="1:4" x14ac:dyDescent="0.2">
      <c r="A17" s="316" t="s">
        <v>71</v>
      </c>
      <c r="B17" s="317"/>
      <c r="C17" s="61"/>
      <c r="D17" s="62"/>
    </row>
    <row r="18" spans="1:4" ht="13.5" thickBot="1" x14ac:dyDescent="0.25">
      <c r="A18" s="318" t="s">
        <v>67</v>
      </c>
      <c r="B18" s="319"/>
      <c r="C18" s="63"/>
      <c r="D18" s="64"/>
    </row>
    <row r="19" spans="1:4" ht="9" customHeight="1" x14ac:dyDescent="0.2">
      <c r="A19" s="318"/>
      <c r="B19" s="319"/>
      <c r="C19" s="67"/>
      <c r="D19" s="68"/>
    </row>
    <row r="20" spans="1:4" x14ac:dyDescent="0.2">
      <c r="A20" s="318"/>
      <c r="B20" s="333"/>
      <c r="C20" s="104">
        <v>0</v>
      </c>
      <c r="D20" s="127" t="s">
        <v>36</v>
      </c>
    </row>
    <row r="21" spans="1:4" ht="9" customHeight="1" thickBot="1" x14ac:dyDescent="0.25">
      <c r="A21" s="320"/>
      <c r="B21" s="321"/>
      <c r="C21" s="69"/>
      <c r="D21" s="70"/>
    </row>
    <row r="22" spans="1:4" x14ac:dyDescent="0.2">
      <c r="A22" s="316" t="s">
        <v>71</v>
      </c>
      <c r="B22" s="317"/>
      <c r="C22" s="61"/>
      <c r="D22" s="62"/>
    </row>
    <row r="23" spans="1:4" ht="13.5" thickBot="1" x14ac:dyDescent="0.25">
      <c r="A23" s="318" t="s">
        <v>67</v>
      </c>
      <c r="B23" s="319"/>
      <c r="C23" s="63"/>
      <c r="D23" s="64"/>
    </row>
    <row r="24" spans="1:4" ht="9" customHeight="1" x14ac:dyDescent="0.2">
      <c r="A24" s="318"/>
      <c r="B24" s="319"/>
      <c r="C24" s="67"/>
      <c r="D24" s="68"/>
    </row>
    <row r="25" spans="1:4" x14ac:dyDescent="0.2">
      <c r="A25" s="318"/>
      <c r="B25" s="333"/>
      <c r="C25" s="104">
        <v>0</v>
      </c>
      <c r="D25" s="127" t="s">
        <v>36</v>
      </c>
    </row>
    <row r="26" spans="1:4" ht="9" customHeight="1" thickBot="1" x14ac:dyDescent="0.25">
      <c r="A26" s="320"/>
      <c r="B26" s="321"/>
      <c r="C26" s="69"/>
      <c r="D26" s="70"/>
    </row>
    <row r="27" spans="1:4" x14ac:dyDescent="0.2">
      <c r="A27" s="316" t="s">
        <v>71</v>
      </c>
      <c r="B27" s="317"/>
      <c r="C27" s="61"/>
      <c r="D27" s="62"/>
    </row>
    <row r="28" spans="1:4" ht="13.5" thickBot="1" x14ac:dyDescent="0.25">
      <c r="A28" s="318" t="s">
        <v>67</v>
      </c>
      <c r="B28" s="319"/>
      <c r="C28" s="63"/>
      <c r="D28" s="64"/>
    </row>
    <row r="29" spans="1:4" ht="9" customHeight="1" x14ac:dyDescent="0.2">
      <c r="A29" s="318"/>
      <c r="B29" s="319"/>
      <c r="C29" s="67"/>
      <c r="D29" s="68"/>
    </row>
    <row r="30" spans="1:4" x14ac:dyDescent="0.2">
      <c r="A30" s="318"/>
      <c r="B30" s="333"/>
      <c r="C30" s="104">
        <v>0</v>
      </c>
      <c r="D30" s="127" t="s">
        <v>36</v>
      </c>
    </row>
    <row r="31" spans="1:4" ht="9" customHeight="1" thickBot="1" x14ac:dyDescent="0.25">
      <c r="A31" s="320"/>
      <c r="B31" s="321"/>
      <c r="C31" s="69"/>
      <c r="D31" s="70"/>
    </row>
    <row r="32" spans="1:4" x14ac:dyDescent="0.2">
      <c r="A32" s="316" t="s">
        <v>71</v>
      </c>
      <c r="B32" s="317"/>
      <c r="C32" s="61"/>
      <c r="D32" s="62"/>
    </row>
    <row r="33" spans="1:4" ht="13.5" thickBot="1" x14ac:dyDescent="0.25">
      <c r="A33" s="318" t="s">
        <v>67</v>
      </c>
      <c r="B33" s="319"/>
      <c r="C33" s="65"/>
      <c r="D33" s="64"/>
    </row>
    <row r="34" spans="1:4" ht="9" customHeight="1" x14ac:dyDescent="0.2">
      <c r="A34" s="318"/>
      <c r="B34" s="333"/>
      <c r="C34" s="125"/>
      <c r="D34" s="68"/>
    </row>
    <row r="35" spans="1:4" x14ac:dyDescent="0.2">
      <c r="A35" s="318"/>
      <c r="B35" s="333"/>
      <c r="C35" s="104">
        <v>0</v>
      </c>
      <c r="D35" s="127" t="s">
        <v>36</v>
      </c>
    </row>
    <row r="36" spans="1:4" ht="9" customHeight="1" thickBot="1" x14ac:dyDescent="0.25">
      <c r="A36" s="320"/>
      <c r="B36" s="321"/>
      <c r="C36" s="118"/>
      <c r="D36" s="70"/>
    </row>
    <row r="37" spans="1:4" x14ac:dyDescent="0.2">
      <c r="A37" s="316" t="s">
        <v>71</v>
      </c>
      <c r="B37" s="317"/>
      <c r="C37" s="61"/>
      <c r="D37" s="62"/>
    </row>
    <row r="38" spans="1:4" ht="13.5" thickBot="1" x14ac:dyDescent="0.25">
      <c r="A38" s="318" t="s">
        <v>67</v>
      </c>
      <c r="B38" s="319"/>
      <c r="C38" s="63"/>
      <c r="D38" s="64"/>
    </row>
    <row r="39" spans="1:4" ht="9" customHeight="1" x14ac:dyDescent="0.2">
      <c r="A39" s="318"/>
      <c r="B39" s="319"/>
      <c r="C39" s="119"/>
      <c r="D39" s="68"/>
    </row>
    <row r="40" spans="1:4" x14ac:dyDescent="0.2">
      <c r="A40" s="318"/>
      <c r="B40" s="333"/>
      <c r="C40" s="104">
        <v>0</v>
      </c>
      <c r="D40" s="127" t="s">
        <v>36</v>
      </c>
    </row>
    <row r="41" spans="1:4" ht="9" customHeight="1" thickBot="1" x14ac:dyDescent="0.25">
      <c r="A41" s="320"/>
      <c r="B41" s="321"/>
      <c r="C41" s="69"/>
      <c r="D41" s="70"/>
    </row>
    <row r="42" spans="1:4" x14ac:dyDescent="0.2">
      <c r="A42" s="316" t="s">
        <v>71</v>
      </c>
      <c r="B42" s="317"/>
      <c r="C42" s="61"/>
      <c r="D42" s="62"/>
    </row>
    <row r="43" spans="1:4" ht="13.5" thickBot="1" x14ac:dyDescent="0.25">
      <c r="A43" s="318" t="s">
        <v>67</v>
      </c>
      <c r="B43" s="319"/>
      <c r="C43" s="63"/>
      <c r="D43" s="64"/>
    </row>
    <row r="44" spans="1:4" ht="9" customHeight="1" x14ac:dyDescent="0.2">
      <c r="A44" s="318"/>
      <c r="B44" s="319"/>
      <c r="C44" s="67"/>
      <c r="D44" s="68"/>
    </row>
    <row r="45" spans="1:4" x14ac:dyDescent="0.2">
      <c r="A45" s="318"/>
      <c r="B45" s="333"/>
      <c r="C45" s="104">
        <v>0</v>
      </c>
      <c r="D45" s="127" t="s">
        <v>36</v>
      </c>
    </row>
    <row r="46" spans="1:4" ht="9" customHeight="1" thickBot="1" x14ac:dyDescent="0.25">
      <c r="A46" s="325"/>
      <c r="B46" s="326"/>
      <c r="C46" s="69"/>
      <c r="D46" s="70"/>
    </row>
    <row r="47" spans="1:4" x14ac:dyDescent="0.2">
      <c r="A47" s="316" t="s">
        <v>71</v>
      </c>
      <c r="B47" s="317"/>
      <c r="C47" s="61"/>
      <c r="D47" s="62"/>
    </row>
    <row r="48" spans="1:4" ht="13.5" thickBot="1" x14ac:dyDescent="0.25">
      <c r="A48" s="318" t="s">
        <v>67</v>
      </c>
      <c r="B48" s="319"/>
      <c r="C48" s="63"/>
      <c r="D48" s="64"/>
    </row>
    <row r="49" spans="1:4" ht="9" customHeight="1" x14ac:dyDescent="0.2">
      <c r="A49" s="318"/>
      <c r="B49" s="319"/>
      <c r="C49" s="67"/>
      <c r="D49" s="68"/>
    </row>
    <row r="50" spans="1:4" x14ac:dyDescent="0.2">
      <c r="A50" s="318"/>
      <c r="B50" s="333"/>
      <c r="C50" s="104">
        <v>0</v>
      </c>
      <c r="D50" s="127" t="s">
        <v>36</v>
      </c>
    </row>
    <row r="51" spans="1:4" ht="9" customHeight="1" thickBot="1" x14ac:dyDescent="0.25">
      <c r="A51" s="320"/>
      <c r="B51" s="321"/>
      <c r="C51" s="69"/>
      <c r="D51" s="70"/>
    </row>
    <row r="52" spans="1:4" ht="7.5" customHeight="1" thickBot="1" x14ac:dyDescent="0.25"/>
    <row r="53" spans="1:4" ht="12" customHeight="1" x14ac:dyDescent="0.2">
      <c r="C53" s="154"/>
      <c r="D53" s="71"/>
    </row>
    <row r="54" spans="1:4" ht="12" customHeight="1" x14ac:dyDescent="0.2">
      <c r="A54" s="2" t="s">
        <v>79</v>
      </c>
      <c r="B54" s="2"/>
      <c r="C54" s="159">
        <f>C10+C15+C20+C25+C30+C35+C40+C45+C50</f>
        <v>0</v>
      </c>
      <c r="D54" s="71"/>
    </row>
    <row r="55" spans="1:4" ht="12" customHeight="1" thickBot="1" x14ac:dyDescent="0.25">
      <c r="C55" s="155"/>
      <c r="D55" s="71"/>
    </row>
  </sheetData>
  <mergeCells count="45">
    <mergeCell ref="A33:B33"/>
    <mergeCell ref="A41:B41"/>
    <mergeCell ref="A46:B46"/>
    <mergeCell ref="A51:B51"/>
    <mergeCell ref="A50:B50"/>
    <mergeCell ref="A49:B49"/>
    <mergeCell ref="A48:B48"/>
    <mergeCell ref="A47:B47"/>
    <mergeCell ref="A45:B45"/>
    <mergeCell ref="A44:B44"/>
    <mergeCell ref="A43:B43"/>
    <mergeCell ref="A35:B35"/>
    <mergeCell ref="A34:B34"/>
    <mergeCell ref="A25:B25"/>
    <mergeCell ref="A24:B24"/>
    <mergeCell ref="A23:B23"/>
    <mergeCell ref="A42:B42"/>
    <mergeCell ref="A32:B32"/>
    <mergeCell ref="A40:B40"/>
    <mergeCell ref="A39:B39"/>
    <mergeCell ref="A38:B38"/>
    <mergeCell ref="A37:B37"/>
    <mergeCell ref="A36:B36"/>
    <mergeCell ref="A31:B31"/>
    <mergeCell ref="A30:B30"/>
    <mergeCell ref="A29:B29"/>
    <mergeCell ref="A28:B28"/>
    <mergeCell ref="A27:B27"/>
    <mergeCell ref="A26:B26"/>
    <mergeCell ref="A7:B7"/>
    <mergeCell ref="A12:B12"/>
    <mergeCell ref="A10:B10"/>
    <mergeCell ref="A9:B9"/>
    <mergeCell ref="A8:B8"/>
    <mergeCell ref="A22:B22"/>
    <mergeCell ref="A11:B11"/>
    <mergeCell ref="A20:B20"/>
    <mergeCell ref="A19:B19"/>
    <mergeCell ref="A18:B18"/>
    <mergeCell ref="A21:B21"/>
    <mergeCell ref="A17:B17"/>
    <mergeCell ref="A16:B16"/>
    <mergeCell ref="A15:B15"/>
    <mergeCell ref="A14:B14"/>
    <mergeCell ref="A13:B13"/>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5" sqref="C15"/>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5" t="str">
        <f>'Budget-Summary'!A3</f>
        <v>AGENCY NAME:</v>
      </c>
      <c r="B1" s="171">
        <f>'Budget-Summary'!B3</f>
        <v>0</v>
      </c>
    </row>
    <row r="2" spans="1:4" ht="16.5" thickBot="1" x14ac:dyDescent="0.3">
      <c r="C2" s="12"/>
      <c r="D2" s="12"/>
    </row>
    <row r="3" spans="1:4" x14ac:dyDescent="0.2">
      <c r="A3" s="67" t="s">
        <v>25</v>
      </c>
      <c r="B3" s="101"/>
      <c r="C3" s="55" t="s">
        <v>60</v>
      </c>
      <c r="D3" s="56" t="s">
        <v>61</v>
      </c>
    </row>
    <row r="4" spans="1:4" x14ac:dyDescent="0.2">
      <c r="A4" s="72" t="s">
        <v>80</v>
      </c>
      <c r="B4" s="22"/>
      <c r="C4" s="178" t="s">
        <v>28</v>
      </c>
      <c r="D4" s="58" t="s">
        <v>63</v>
      </c>
    </row>
    <row r="5" spans="1:4" ht="12.75" customHeight="1" thickBot="1" x14ac:dyDescent="0.25">
      <c r="A5" s="69" t="s">
        <v>25</v>
      </c>
      <c r="B5" s="103"/>
      <c r="C5" s="59" t="s">
        <v>34</v>
      </c>
      <c r="D5" s="60" t="s">
        <v>36</v>
      </c>
    </row>
    <row r="6" spans="1:4" x14ac:dyDescent="0.2">
      <c r="A6" s="316" t="s">
        <v>81</v>
      </c>
      <c r="B6" s="317"/>
      <c r="C6" s="61"/>
      <c r="D6" s="62"/>
    </row>
    <row r="7" spans="1:4" x14ac:dyDescent="0.2">
      <c r="A7" s="318" t="s">
        <v>82</v>
      </c>
      <c r="B7" s="319"/>
      <c r="C7" s="63"/>
      <c r="D7" s="64"/>
    </row>
    <row r="8" spans="1:4" ht="26.25" customHeight="1" thickBot="1" x14ac:dyDescent="0.25">
      <c r="A8" s="318" t="s">
        <v>83</v>
      </c>
      <c r="B8" s="319"/>
      <c r="C8" s="63"/>
      <c r="D8" s="64"/>
    </row>
    <row r="9" spans="1:4" ht="9" customHeight="1" x14ac:dyDescent="0.2">
      <c r="A9" s="318"/>
      <c r="B9" s="319"/>
      <c r="C9" s="67"/>
      <c r="D9" s="68"/>
    </row>
    <row r="10" spans="1:4" x14ac:dyDescent="0.2">
      <c r="A10" s="323"/>
      <c r="B10" s="334"/>
      <c r="C10" s="176"/>
      <c r="D10" s="127" t="s">
        <v>36</v>
      </c>
    </row>
    <row r="11" spans="1:4" ht="9" customHeight="1" thickBot="1" x14ac:dyDescent="0.25">
      <c r="A11" s="325"/>
      <c r="B11" s="326"/>
      <c r="C11" s="69"/>
      <c r="D11" s="70"/>
    </row>
    <row r="12" spans="1:4" x14ac:dyDescent="0.2">
      <c r="A12" s="316" t="s">
        <v>81</v>
      </c>
      <c r="B12" s="317"/>
      <c r="C12" s="61"/>
      <c r="D12" s="62"/>
    </row>
    <row r="13" spans="1:4" x14ac:dyDescent="0.2">
      <c r="A13" s="318" t="s">
        <v>82</v>
      </c>
      <c r="B13" s="319"/>
      <c r="C13" s="63"/>
      <c r="D13" s="64"/>
    </row>
    <row r="14" spans="1:4" ht="26.25" customHeight="1" thickBot="1" x14ac:dyDescent="0.25">
      <c r="A14" s="318" t="s">
        <v>83</v>
      </c>
      <c r="B14" s="319"/>
      <c r="C14" s="63"/>
      <c r="D14" s="64"/>
    </row>
    <row r="15" spans="1:4" ht="9" customHeight="1" x14ac:dyDescent="0.2">
      <c r="A15" s="318"/>
      <c r="B15" s="319"/>
      <c r="C15" s="67"/>
      <c r="D15" s="68"/>
    </row>
    <row r="16" spans="1:4" x14ac:dyDescent="0.2">
      <c r="A16" s="318"/>
      <c r="B16" s="327"/>
      <c r="C16" s="157">
        <v>0</v>
      </c>
      <c r="D16" s="127" t="s">
        <v>36</v>
      </c>
    </row>
    <row r="17" spans="1:4" ht="9" customHeight="1" thickBot="1" x14ac:dyDescent="0.25">
      <c r="A17" s="320"/>
      <c r="B17" s="321"/>
      <c r="C17" s="69"/>
      <c r="D17" s="70"/>
    </row>
    <row r="18" spans="1:4" x14ac:dyDescent="0.2">
      <c r="A18" s="316" t="s">
        <v>81</v>
      </c>
      <c r="B18" s="317"/>
      <c r="C18" s="61"/>
      <c r="D18" s="62"/>
    </row>
    <row r="19" spans="1:4" x14ac:dyDescent="0.2">
      <c r="A19" s="318" t="s">
        <v>82</v>
      </c>
      <c r="B19" s="319"/>
      <c r="C19" s="63"/>
      <c r="D19" s="64"/>
    </row>
    <row r="20" spans="1:4" ht="26.25" customHeight="1" thickBot="1" x14ac:dyDescent="0.25">
      <c r="A20" s="318" t="s">
        <v>83</v>
      </c>
      <c r="B20" s="319"/>
      <c r="C20" s="63"/>
      <c r="D20" s="64"/>
    </row>
    <row r="21" spans="1:4" ht="9" customHeight="1" x14ac:dyDescent="0.2">
      <c r="A21" s="318"/>
      <c r="B21" s="319"/>
      <c r="C21" s="67"/>
      <c r="D21" s="68"/>
    </row>
    <row r="22" spans="1:4" x14ac:dyDescent="0.2">
      <c r="A22" s="328"/>
      <c r="B22" s="329"/>
      <c r="C22" s="158"/>
      <c r="D22" s="127" t="s">
        <v>36</v>
      </c>
    </row>
    <row r="23" spans="1:4" ht="9" customHeight="1" thickBot="1" x14ac:dyDescent="0.25">
      <c r="A23" s="331"/>
      <c r="B23" s="332"/>
      <c r="C23" s="69"/>
      <c r="D23" s="70"/>
    </row>
    <row r="24" spans="1:4" x14ac:dyDescent="0.2">
      <c r="A24" s="316" t="s">
        <v>81</v>
      </c>
      <c r="B24" s="317"/>
      <c r="C24" s="61"/>
      <c r="D24" s="62"/>
    </row>
    <row r="25" spans="1:4" x14ac:dyDescent="0.2">
      <c r="A25" s="318" t="s">
        <v>82</v>
      </c>
      <c r="B25" s="319"/>
      <c r="C25" s="63"/>
      <c r="D25" s="64"/>
    </row>
    <row r="26" spans="1:4" ht="26.25" customHeight="1" thickBot="1" x14ac:dyDescent="0.25">
      <c r="A26" s="318" t="s">
        <v>83</v>
      </c>
      <c r="B26" s="319"/>
      <c r="C26" s="63"/>
      <c r="D26" s="64"/>
    </row>
    <row r="27" spans="1:4" ht="9" customHeight="1" x14ac:dyDescent="0.2">
      <c r="A27" s="318"/>
      <c r="B27" s="319"/>
      <c r="C27" s="67"/>
      <c r="D27" s="68"/>
    </row>
    <row r="28" spans="1:4" x14ac:dyDescent="0.2">
      <c r="A28" s="323"/>
      <c r="B28" s="334"/>
      <c r="C28" s="157"/>
      <c r="D28" s="127" t="s">
        <v>36</v>
      </c>
    </row>
    <row r="29" spans="1:4" ht="9" customHeight="1" thickBot="1" x14ac:dyDescent="0.25">
      <c r="A29" s="325"/>
      <c r="B29" s="326"/>
      <c r="C29" s="69"/>
      <c r="D29" s="70"/>
    </row>
    <row r="30" spans="1:4" x14ac:dyDescent="0.2">
      <c r="A30" s="316" t="s">
        <v>81</v>
      </c>
      <c r="B30" s="317"/>
      <c r="C30" s="61"/>
      <c r="D30" s="62"/>
    </row>
    <row r="31" spans="1:4" x14ac:dyDescent="0.2">
      <c r="A31" s="318" t="s">
        <v>82</v>
      </c>
      <c r="B31" s="319"/>
      <c r="C31" s="63"/>
      <c r="D31" s="64"/>
    </row>
    <row r="32" spans="1:4" ht="26.25" customHeight="1" thickBot="1" x14ac:dyDescent="0.25">
      <c r="A32" s="318" t="s">
        <v>83</v>
      </c>
      <c r="B32" s="319"/>
      <c r="C32" s="63"/>
      <c r="D32" s="64"/>
    </row>
    <row r="33" spans="1:4" ht="9" customHeight="1" x14ac:dyDescent="0.2">
      <c r="A33" s="318"/>
      <c r="B33" s="319"/>
      <c r="C33" s="67"/>
      <c r="D33" s="68"/>
    </row>
    <row r="34" spans="1:4" x14ac:dyDescent="0.2">
      <c r="A34" s="318"/>
      <c r="B34" s="327"/>
      <c r="C34" s="157"/>
      <c r="D34" s="127" t="s">
        <v>36</v>
      </c>
    </row>
    <row r="35" spans="1:4" ht="9" customHeight="1" thickBot="1" x14ac:dyDescent="0.25">
      <c r="A35" s="320"/>
      <c r="B35" s="321"/>
      <c r="C35" s="69"/>
      <c r="D35" s="70"/>
    </row>
    <row r="36" spans="1:4" x14ac:dyDescent="0.2">
      <c r="A36" s="316" t="s">
        <v>81</v>
      </c>
      <c r="B36" s="317"/>
      <c r="C36" s="61"/>
      <c r="D36" s="62"/>
    </row>
    <row r="37" spans="1:4" x14ac:dyDescent="0.2">
      <c r="A37" s="318" t="s">
        <v>82</v>
      </c>
      <c r="B37" s="319"/>
      <c r="C37" s="63"/>
      <c r="D37" s="64"/>
    </row>
    <row r="38" spans="1:4" ht="26.25" customHeight="1" thickBot="1" x14ac:dyDescent="0.25">
      <c r="A38" s="318" t="s">
        <v>83</v>
      </c>
      <c r="B38" s="319"/>
      <c r="C38" s="63"/>
      <c r="D38" s="64"/>
    </row>
    <row r="39" spans="1:4" ht="9" customHeight="1" x14ac:dyDescent="0.2">
      <c r="A39" s="318"/>
      <c r="B39" s="319"/>
      <c r="C39" s="67"/>
      <c r="D39" s="68"/>
    </row>
    <row r="40" spans="1:4" x14ac:dyDescent="0.2">
      <c r="A40" s="318"/>
      <c r="B40" s="327"/>
      <c r="C40" s="157"/>
      <c r="D40" s="127" t="s">
        <v>36</v>
      </c>
    </row>
    <row r="41" spans="1:4" ht="9" customHeight="1" thickBot="1" x14ac:dyDescent="0.25">
      <c r="A41" s="320"/>
      <c r="B41" s="321"/>
      <c r="C41" s="69"/>
      <c r="D41" s="70"/>
    </row>
    <row r="42" spans="1:4" x14ac:dyDescent="0.2">
      <c r="A42" s="316" t="s">
        <v>81</v>
      </c>
      <c r="B42" s="317"/>
      <c r="C42" s="61"/>
      <c r="D42" s="62"/>
    </row>
    <row r="43" spans="1:4" x14ac:dyDescent="0.2">
      <c r="A43" s="318" t="s">
        <v>82</v>
      </c>
      <c r="B43" s="319"/>
      <c r="C43" s="63"/>
      <c r="D43" s="64"/>
    </row>
    <row r="44" spans="1:4" ht="26.25" customHeight="1" thickBot="1" x14ac:dyDescent="0.25">
      <c r="A44" s="318" t="s">
        <v>83</v>
      </c>
      <c r="B44" s="319"/>
      <c r="C44" s="63"/>
      <c r="D44" s="64"/>
    </row>
    <row r="45" spans="1:4" ht="9" customHeight="1" x14ac:dyDescent="0.2">
      <c r="A45" s="318"/>
      <c r="B45" s="319"/>
      <c r="C45" s="67"/>
      <c r="D45" s="68"/>
    </row>
    <row r="46" spans="1:4" x14ac:dyDescent="0.2">
      <c r="A46" s="318"/>
      <c r="B46" s="319"/>
      <c r="C46" s="158"/>
      <c r="D46" s="127" t="s">
        <v>36</v>
      </c>
    </row>
    <row r="47" spans="1:4" ht="9" customHeight="1" thickBot="1" x14ac:dyDescent="0.25">
      <c r="A47" s="320"/>
      <c r="B47" s="321"/>
      <c r="C47" s="69"/>
      <c r="D47" s="70"/>
    </row>
    <row r="48" spans="1:4" ht="13.5" thickBot="1" x14ac:dyDescent="0.25"/>
    <row r="49" spans="1:4" ht="12" customHeight="1" x14ac:dyDescent="0.2">
      <c r="C49" s="154"/>
      <c r="D49" s="71"/>
    </row>
    <row r="50" spans="1:4" ht="12" customHeight="1" x14ac:dyDescent="0.2">
      <c r="A50" s="2" t="s">
        <v>84</v>
      </c>
      <c r="B50" s="2"/>
      <c r="C50" s="156">
        <f>+C46+C40+C34+C28+C22+C16+C10</f>
        <v>0</v>
      </c>
      <c r="D50" s="71"/>
    </row>
    <row r="51" spans="1:4" ht="12" customHeight="1" thickBot="1" x14ac:dyDescent="0.25">
      <c r="C51" s="155"/>
      <c r="D51" s="71"/>
    </row>
  </sheetData>
  <mergeCells count="42">
    <mergeCell ref="A47:B47"/>
    <mergeCell ref="A46:B46"/>
    <mergeCell ref="A45:B45"/>
    <mergeCell ref="A44:B44"/>
    <mergeCell ref="A39:B39"/>
    <mergeCell ref="A38:B38"/>
    <mergeCell ref="A37:B37"/>
    <mergeCell ref="A36:B36"/>
    <mergeCell ref="A43:B43"/>
    <mergeCell ref="A42:B42"/>
    <mergeCell ref="A41:B41"/>
    <mergeCell ref="A40:B40"/>
    <mergeCell ref="A27:B27"/>
    <mergeCell ref="A26:B26"/>
    <mergeCell ref="A25:B25"/>
    <mergeCell ref="A24:B24"/>
    <mergeCell ref="A35:B35"/>
    <mergeCell ref="A34:B34"/>
    <mergeCell ref="A28:B28"/>
    <mergeCell ref="A29:B29"/>
    <mergeCell ref="A33:B33"/>
    <mergeCell ref="A32:B32"/>
    <mergeCell ref="A31:B31"/>
    <mergeCell ref="A30:B30"/>
    <mergeCell ref="A21:B21"/>
    <mergeCell ref="A20:B20"/>
    <mergeCell ref="A19:B19"/>
    <mergeCell ref="A18:B18"/>
    <mergeCell ref="A23:B23"/>
    <mergeCell ref="A22:B22"/>
    <mergeCell ref="A15:B15"/>
    <mergeCell ref="A14:B14"/>
    <mergeCell ref="A13:B13"/>
    <mergeCell ref="A12:B12"/>
    <mergeCell ref="A17:B17"/>
    <mergeCell ref="A16:B16"/>
    <mergeCell ref="A9:B9"/>
    <mergeCell ref="A8:B8"/>
    <mergeCell ref="A7:B7"/>
    <mergeCell ref="A6:B6"/>
    <mergeCell ref="A11:B11"/>
    <mergeCell ref="A10:B10"/>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CONTRACTUAL AND CONSULTANT SERVICES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MRA Computation</vt:lpstr>
      <vt:lpstr>Budget-Summary</vt:lpstr>
      <vt:lpstr>Budget-PS</vt:lpstr>
      <vt:lpstr>Budget-FrBenefits</vt:lpstr>
      <vt:lpstr>Budget-Travel</vt:lpstr>
      <vt:lpstr>Budget-Equipment</vt:lpstr>
      <vt:lpstr>Budget-Supplies</vt:lpstr>
      <vt:lpstr>Budget-Other</vt:lpstr>
      <vt:lpstr>Budget-Consultant</vt:lpstr>
      <vt:lpstr>Admin Calculation</vt:lpstr>
      <vt:lpstr>Admin Certification</vt:lpstr>
      <vt:lpstr>'Budget-Consultant'!Print_Area</vt:lpstr>
      <vt:lpstr>'Budget-Equipment'!Print_Area</vt:lpstr>
      <vt:lpstr>'Budget-Other'!Print_Area</vt:lpstr>
      <vt:lpstr>'Budget-Supplies'!Print_Area</vt:lpstr>
      <vt:lpstr>'Budget-Travel'!Print_Area</vt:lpstr>
      <vt:lpstr>'Budget-PS'!Print_Titles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Gurucharran Kaloo</dc:creator>
  <cp:keywords/>
  <dc:description/>
  <cp:lastModifiedBy>Gurucharran Kaloo</cp:lastModifiedBy>
  <cp:revision/>
  <dcterms:created xsi:type="dcterms:W3CDTF">1998-08-06T12:43:50Z</dcterms:created>
  <dcterms:modified xsi:type="dcterms:W3CDTF">2018-05-22T17:58:51Z</dcterms:modified>
  <cp:category/>
  <cp:contentStatus/>
</cp:coreProperties>
</file>